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l mio Drive\Statistiche Produzione\ANPAL\Sales Force\"/>
    </mc:Choice>
  </mc:AlternateContent>
  <bookViews>
    <workbookView xWindow="0" yWindow="0" windowWidth="28800" windowHeight="12615" activeTab="2"/>
  </bookViews>
  <sheets>
    <sheet name="Legenda" sheetId="5" r:id="rId1"/>
    <sheet name="Giugno" sheetId="4" r:id="rId2"/>
    <sheet name="Grafici" sheetId="6" r:id="rId3"/>
    <sheet name="Telefono" sheetId="1" r:id="rId4"/>
    <sheet name="Mail" sheetId="2" r:id="rId5"/>
    <sheet name="Mail per Coda" sheetId="3" r:id="rId6"/>
  </sheets>
  <externalReferences>
    <externalReference r:id="rId7"/>
    <externalReference r:id="rId8"/>
    <externalReference r:id="rId9"/>
    <externalReference r:id="rId10"/>
    <externalReference r:id="rId11"/>
  </externalReferences>
  <definedNames>
    <definedName name="connessione">[2]Fatture!$E$4:$E$14</definedName>
    <definedName name="conversazione">[2]Fatture!$G$4:$G$14</definedName>
    <definedName name="gestite">[2]Fatture!$F$4:$F$14</definedName>
    <definedName name="GMAGGIO">[3]Fatture!$F$4:$F$14</definedName>
    <definedName name="M">[4]Fatture!$F$4:$F$14</definedName>
    <definedName name="MM">[4]Fatture!$C$4:$C$14</definedName>
    <definedName name="sistema">[2]Fatture!$D$4:$D$14</definedName>
    <definedName name="telefono">[2]Fatture!$C$4:$C$14</definedName>
    <definedName name="xxxxxx">[5]Fatture!$C$4:$C$14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1" i="4" l="1"/>
  <c r="L31" i="4"/>
  <c r="K31" i="4"/>
  <c r="C31" i="4"/>
  <c r="N30" i="4"/>
  <c r="L30" i="4"/>
  <c r="K30" i="4"/>
  <c r="C30" i="4"/>
  <c r="N29" i="4"/>
  <c r="L29" i="4"/>
  <c r="K29" i="4"/>
  <c r="C29" i="4"/>
  <c r="N28" i="4"/>
  <c r="L28" i="4"/>
  <c r="K28" i="4"/>
  <c r="C28" i="4"/>
  <c r="N27" i="4"/>
  <c r="L27" i="4"/>
  <c r="K27" i="4"/>
  <c r="C27" i="4"/>
  <c r="N26" i="4"/>
  <c r="L26" i="4"/>
  <c r="K26" i="4"/>
  <c r="C26" i="4"/>
  <c r="L25" i="4"/>
  <c r="K25" i="4"/>
  <c r="C25" i="4"/>
  <c r="N25" i="4" s="1"/>
  <c r="N24" i="4"/>
  <c r="L24" i="4"/>
  <c r="K24" i="4"/>
  <c r="C24" i="4"/>
  <c r="L23" i="4"/>
  <c r="K23" i="4"/>
  <c r="C23" i="4"/>
  <c r="N23" i="4" s="1"/>
  <c r="L22" i="4"/>
  <c r="K22" i="4"/>
  <c r="C22" i="4"/>
  <c r="N22" i="4" s="1"/>
  <c r="L21" i="4"/>
  <c r="K21" i="4"/>
  <c r="C21" i="4"/>
  <c r="N21" i="4" s="1"/>
  <c r="L20" i="4"/>
  <c r="K20" i="4"/>
  <c r="C20" i="4"/>
  <c r="N20" i="4" s="1"/>
  <c r="L19" i="4"/>
  <c r="K19" i="4"/>
  <c r="C19" i="4"/>
  <c r="N19" i="4" s="1"/>
  <c r="L18" i="4"/>
  <c r="K18" i="4"/>
  <c r="C18" i="4"/>
  <c r="N18" i="4" s="1"/>
  <c r="L17" i="4"/>
  <c r="K17" i="4"/>
  <c r="C17" i="4"/>
  <c r="N17" i="4" s="1"/>
  <c r="L16" i="4"/>
  <c r="K16" i="4"/>
  <c r="C16" i="4"/>
  <c r="N16" i="4" s="1"/>
  <c r="L15" i="4"/>
  <c r="K15" i="4"/>
  <c r="C15" i="4"/>
  <c r="N15" i="4" s="1"/>
  <c r="L14" i="4"/>
  <c r="K14" i="4"/>
  <c r="C14" i="4"/>
  <c r="N14" i="4" s="1"/>
  <c r="L13" i="4"/>
  <c r="K13" i="4"/>
  <c r="C13" i="4"/>
  <c r="N13" i="4" s="1"/>
  <c r="L12" i="4"/>
  <c r="K12" i="4"/>
  <c r="C12" i="4"/>
  <c r="N12" i="4" s="1"/>
  <c r="L11" i="4"/>
  <c r="K11" i="4"/>
  <c r="C11" i="4"/>
  <c r="N11" i="4" s="1"/>
  <c r="L10" i="4"/>
  <c r="K10" i="4"/>
  <c r="C10" i="4"/>
  <c r="N10" i="4" s="1"/>
  <c r="L9" i="4"/>
  <c r="K9" i="4"/>
  <c r="C9" i="4"/>
  <c r="N9" i="4" s="1"/>
  <c r="L8" i="4"/>
  <c r="K8" i="4"/>
  <c r="C8" i="4"/>
  <c r="N8" i="4" s="1"/>
  <c r="L7" i="4"/>
  <c r="K7" i="4"/>
  <c r="C7" i="4"/>
  <c r="N7" i="4" s="1"/>
  <c r="G18" i="3"/>
  <c r="F18" i="3"/>
  <c r="E18" i="3"/>
  <c r="D18" i="3"/>
  <c r="C18" i="3"/>
  <c r="I16" i="3"/>
  <c r="I15" i="3"/>
  <c r="I14" i="3"/>
  <c r="I13" i="3"/>
  <c r="I12" i="3"/>
  <c r="I11" i="3"/>
  <c r="I10" i="3"/>
  <c r="I9" i="3"/>
  <c r="H34" i="2"/>
  <c r="D34" i="2"/>
  <c r="H33" i="2"/>
  <c r="D33" i="2"/>
  <c r="H32" i="2"/>
  <c r="D32" i="2"/>
  <c r="H31" i="2"/>
  <c r="D31" i="2"/>
  <c r="H30" i="2"/>
  <c r="D30" i="2"/>
  <c r="H29" i="2"/>
  <c r="D29" i="2"/>
  <c r="H28" i="2"/>
  <c r="D28" i="2"/>
  <c r="H27" i="2"/>
  <c r="D27" i="2"/>
  <c r="H26" i="2"/>
  <c r="D26" i="2"/>
  <c r="H25" i="2"/>
  <c r="D25" i="2"/>
  <c r="H24" i="2"/>
  <c r="D24" i="2"/>
  <c r="H23" i="2"/>
  <c r="D23" i="2"/>
  <c r="H22" i="2"/>
  <c r="D22" i="2"/>
  <c r="H21" i="2"/>
  <c r="D21" i="2"/>
  <c r="H20" i="2"/>
  <c r="D20" i="2"/>
  <c r="H19" i="2"/>
  <c r="D19" i="2"/>
  <c r="H18" i="2"/>
  <c r="D18" i="2"/>
  <c r="H17" i="2"/>
  <c r="D17" i="2"/>
  <c r="H16" i="2"/>
  <c r="D16" i="2"/>
  <c r="H15" i="2"/>
  <c r="D15" i="2"/>
  <c r="H14" i="2"/>
  <c r="D14" i="2"/>
  <c r="H13" i="2"/>
  <c r="D13" i="2"/>
  <c r="H12" i="2"/>
  <c r="D12" i="2"/>
  <c r="H11" i="2"/>
  <c r="D11" i="2"/>
  <c r="H10" i="2"/>
  <c r="D10" i="2"/>
  <c r="H9" i="2"/>
  <c r="D9" i="2"/>
  <c r="H8" i="2"/>
  <c r="D8" i="2"/>
  <c r="H30" i="1"/>
  <c r="D30" i="1"/>
  <c r="H29" i="1"/>
  <c r="D29" i="1"/>
  <c r="H28" i="1"/>
  <c r="D28" i="1"/>
  <c r="H27" i="1"/>
  <c r="D27" i="1"/>
  <c r="H26" i="1"/>
  <c r="D26" i="1"/>
  <c r="H25" i="1"/>
  <c r="D25" i="1"/>
  <c r="H24" i="1"/>
  <c r="D24" i="1"/>
  <c r="H23" i="1"/>
  <c r="D23" i="1"/>
  <c r="H22" i="1"/>
  <c r="D22" i="1"/>
  <c r="H21" i="1"/>
  <c r="D21" i="1"/>
  <c r="H20" i="1"/>
  <c r="D20" i="1"/>
  <c r="H19" i="1"/>
  <c r="D19" i="1"/>
  <c r="H18" i="1"/>
  <c r="D18" i="1"/>
  <c r="H17" i="1"/>
  <c r="D17" i="1"/>
  <c r="H16" i="1"/>
  <c r="D16" i="1"/>
  <c r="H15" i="1"/>
  <c r="D15" i="1"/>
  <c r="H14" i="1"/>
  <c r="D14" i="1"/>
  <c r="H13" i="1"/>
  <c r="D13" i="1"/>
  <c r="H12" i="1"/>
  <c r="D12" i="1"/>
  <c r="H11" i="1"/>
  <c r="D11" i="1"/>
  <c r="H10" i="1"/>
  <c r="D10" i="1"/>
  <c r="H9" i="1"/>
  <c r="D9" i="1"/>
  <c r="H8" i="1"/>
  <c r="D8" i="1"/>
</calcChain>
</file>

<file path=xl/sharedStrings.xml><?xml version="1.0" encoding="utf-8"?>
<sst xmlns="http://schemas.openxmlformats.org/spreadsheetml/2006/main" count="359" uniqueCount="158">
  <si>
    <t>ANPAL - Casi in stato chiuso generati dal canale telefonico. Sintetico per Tipo; dettaglio per motivo</t>
  </si>
  <si>
    <t>Attività svolta dal 1 al 30 Giugno, aggiornato il 3 Agosto 2020</t>
  </si>
  <si>
    <t>Casi originati da Telefono in stato chiuso in ordine alfabetico</t>
  </si>
  <si>
    <t>Casi originati da Telefono in stato chiuso in ordine decrescente</t>
  </si>
  <si>
    <t>Tipo Caso</t>
  </si>
  <si>
    <t>Casi</t>
  </si>
  <si>
    <t xml:space="preserve">% </t>
  </si>
  <si>
    <t>Agenzie di selezione</t>
  </si>
  <si>
    <t>Disoccupazione e ricollocazione</t>
  </si>
  <si>
    <t>Agenzie per il lavoro</t>
  </si>
  <si>
    <t>Portale ANPAL</t>
  </si>
  <si>
    <t>Ammortizzatori Sociali</t>
  </si>
  <si>
    <t>Lavorare in Italia</t>
  </si>
  <si>
    <t>Assegno di Ricollocazione (ADR)</t>
  </si>
  <si>
    <t>Reddito di Cittadinanza</t>
  </si>
  <si>
    <t>Carriere e Professioni</t>
  </si>
  <si>
    <t>Contratti e forme di lavoro</t>
  </si>
  <si>
    <t>Contributi e agevolazioni per il lavoratore</t>
  </si>
  <si>
    <t>(vuoto)</t>
  </si>
  <si>
    <t>Intermediazione ADR</t>
  </si>
  <si>
    <t>Lavoro autonomo e imprenditoria</t>
  </si>
  <si>
    <t>Lavorare all'Estero</t>
  </si>
  <si>
    <t>Lavoro dipendente</t>
  </si>
  <si>
    <t>Lavori di stagione</t>
  </si>
  <si>
    <t>Norme e leggi sul lavoro</t>
  </si>
  <si>
    <t>Lavoro e disabilità</t>
  </si>
  <si>
    <t>Mobbing e controversie sul lavoro</t>
  </si>
  <si>
    <t>Orientamento e formazione professionale</t>
  </si>
  <si>
    <t>Sicurezza sul lavoro</t>
  </si>
  <si>
    <t>TOTALE</t>
  </si>
  <si>
    <t>Dettaglio per motivo</t>
  </si>
  <si>
    <t>Tipologia e rispettivi motivi</t>
  </si>
  <si>
    <t>Casi chiusi da canale telefonico</t>
  </si>
  <si>
    <t>Richiesta Informazioni</t>
  </si>
  <si>
    <t>Agenzia: cambio soggetto erogatore/proroga/sospensione</t>
  </si>
  <si>
    <t>Agenzia: richiesta generica su ADR</t>
  </si>
  <si>
    <t>Cittadino: assistenza nella compilazione sul portale</t>
  </si>
  <si>
    <t>Cittadino: cambio soggetto erogatore/proroga/sospensione</t>
  </si>
  <si>
    <t>Cittadino: compatibilità ADR con altre misure</t>
  </si>
  <si>
    <t>Cittadino: informazioni sui soggetti erogatori</t>
  </si>
  <si>
    <t>Cittadino: limitazioni/sanzioni/condizionalità</t>
  </si>
  <si>
    <t>Cittadino: modalità richiesta ADR</t>
  </si>
  <si>
    <t>Cittadino: problemi tecnici di accesso al portale</t>
  </si>
  <si>
    <t>Cittadino: richiesta generica di informazioni</t>
  </si>
  <si>
    <t>Cittadino: verifica requisiti ADR</t>
  </si>
  <si>
    <t>Contratto a tempo determinato</t>
  </si>
  <si>
    <t>Incentivi all'assunzione</t>
  </si>
  <si>
    <t>Tirocini</t>
  </si>
  <si>
    <t>ANPAL</t>
  </si>
  <si>
    <t>Assegno di ricollocazione</t>
  </si>
  <si>
    <t>Collocamento obbligatorio per disabili</t>
  </si>
  <si>
    <t>DID (Dichiarazione di Immediata Disponibilita)</t>
  </si>
  <si>
    <t>Eures</t>
  </si>
  <si>
    <t>Garanzia Giovani</t>
  </si>
  <si>
    <t>Informazioni politiche del lavoro</t>
  </si>
  <si>
    <t>PSP (Patto di Servizio Personalizzato)</t>
  </si>
  <si>
    <t>Selfiemployment</t>
  </si>
  <si>
    <t>CPI: problema tecnico sul portale</t>
  </si>
  <si>
    <t>Cig in deroga</t>
  </si>
  <si>
    <t>Cigs</t>
  </si>
  <si>
    <t>Naspi</t>
  </si>
  <si>
    <t>Albo nazionale soggetti accreditati</t>
  </si>
  <si>
    <t>Assistenza Tecnica Portale</t>
  </si>
  <si>
    <t>Comunicazioni obbligatorie</t>
  </si>
  <si>
    <t>CPI: Utenze Master</t>
  </si>
  <si>
    <t>Informazioni generiche</t>
  </si>
  <si>
    <t>Navigator</t>
  </si>
  <si>
    <t>ANPAL - Casi in stato chiuso generati dal canale mail. Sintetico per Tipo; dettaglio per motivo</t>
  </si>
  <si>
    <t>Casi originati da Mail in stato chiuso in ordine alfabetico</t>
  </si>
  <si>
    <t>Casi originati da Mail in stato chiuso in ordine decrescente</t>
  </si>
  <si>
    <t>Accesso</t>
  </si>
  <si>
    <t>Adr CIGS</t>
  </si>
  <si>
    <t>Adr-Naspi</t>
  </si>
  <si>
    <t>Adr-pagamenti</t>
  </si>
  <si>
    <t>did on line</t>
  </si>
  <si>
    <t>Adr-Rdc</t>
  </si>
  <si>
    <t>Garanzia giovani</t>
  </si>
  <si>
    <t>SAP</t>
  </si>
  <si>
    <t>Albo Informatico</t>
  </si>
  <si>
    <t>Domanda e Offerta di lavoro</t>
  </si>
  <si>
    <t>Incentivabilità</t>
  </si>
  <si>
    <t>Profilazione qualitativa</t>
  </si>
  <si>
    <t>Verifica status Neet</t>
  </si>
  <si>
    <t>Casi chiusi da canale mail</t>
  </si>
  <si>
    <t>Cambio sede (back office)</t>
  </si>
  <si>
    <t>Definizione PRI</t>
  </si>
  <si>
    <t>Gestione Adr</t>
  </si>
  <si>
    <t>Offerta occupazionale</t>
  </si>
  <si>
    <t>Prenotazione</t>
  </si>
  <si>
    <t>Primo appuntamento</t>
  </si>
  <si>
    <t>Proroga</t>
  </si>
  <si>
    <t>Richiesta (completamento domanda)</t>
  </si>
  <si>
    <t>Stato richiesta (le tue richieste)</t>
  </si>
  <si>
    <t>Tutor</t>
  </si>
  <si>
    <t>Operatore richiesta generica</t>
  </si>
  <si>
    <t>Richiesta di rimborso</t>
  </si>
  <si>
    <t>Agenzia: manifestazione di interesse ADR</t>
  </si>
  <si>
    <t>Agenzia: richiesta amministrativa su ADR</t>
  </si>
  <si>
    <t>Incentivo Occupazione NEET</t>
  </si>
  <si>
    <t>ANPAL - Casi generati dal canale mail divisi per stato e per code</t>
  </si>
  <si>
    <t>Casi originati da mail divisi per code e per stato</t>
  </si>
  <si>
    <t>CODE</t>
  </si>
  <si>
    <t>STATO</t>
  </si>
  <si>
    <t>% chiuse rispetto al totale della coda</t>
  </si>
  <si>
    <t>Chiuso</t>
  </si>
  <si>
    <t>In Attesa</t>
  </si>
  <si>
    <t>In Lavorazione</t>
  </si>
  <si>
    <t>Nuovo</t>
  </si>
  <si>
    <t>Pending</t>
  </si>
  <si>
    <t>ANPAL MAIL</t>
  </si>
  <si>
    <t>DIVISIONE 3</t>
  </si>
  <si>
    <t>DIVISIONE 4</t>
  </si>
  <si>
    <t>DIVISIONE 5</t>
  </si>
  <si>
    <t>DIVISIONE 7</t>
  </si>
  <si>
    <t>INFO ANPAL</t>
  </si>
  <si>
    <t>SUPPORTO TECNICO - MY ANPAL</t>
  </si>
  <si>
    <t>SUPPORTO TECNICO II LIVELLO</t>
  </si>
  <si>
    <t>Totale complessivo</t>
  </si>
  <si>
    <t>% rispetto al totale</t>
  </si>
  <si>
    <t xml:space="preserve">Stima chiamate giornaliere entrate in ACD </t>
  </si>
  <si>
    <t>Anpal - Sintetico Giornaliero</t>
  </si>
  <si>
    <t>dal Lun al Ven</t>
  </si>
  <si>
    <t>Sabato</t>
  </si>
  <si>
    <t>Ricevute</t>
  </si>
  <si>
    <r>
      <t xml:space="preserve">SLA 04 </t>
    </r>
    <r>
      <rPr>
        <sz val="11"/>
        <color rgb="FF00B050"/>
        <rFont val="Calibri"/>
        <family val="2"/>
        <scheme val="minor"/>
      </rPr>
      <t>80</t>
    </r>
    <r>
      <rPr>
        <b/>
        <sz val="11"/>
        <color rgb="FF00B050"/>
        <rFont val="Calibri"/>
        <family val="2"/>
        <scheme val="minor"/>
      </rPr>
      <t>%</t>
    </r>
  </si>
  <si>
    <r>
      <t xml:space="preserve">SLA 06 </t>
    </r>
    <r>
      <rPr>
        <b/>
        <sz val="11"/>
        <color rgb="FF00B050"/>
        <rFont val="Calibri"/>
        <family val="2"/>
        <scheme val="minor"/>
      </rPr>
      <t>5%</t>
    </r>
  </si>
  <si>
    <t>Media per giornata</t>
  </si>
  <si>
    <t>Giorno</t>
  </si>
  <si>
    <t>Data</t>
  </si>
  <si>
    <t>Non entrate in ACD</t>
  </si>
  <si>
    <t>Entrate in ACD</t>
  </si>
  <si>
    <t>Servite</t>
  </si>
  <si>
    <t>Abb.ate in ACD</t>
  </si>
  <si>
    <t>Chiamate dentro lo SLA 04</t>
  </si>
  <si>
    <t>% rispetto al pianificato + 30%</t>
  </si>
  <si>
    <t>Giornata</t>
  </si>
  <si>
    <t>Lunedì</t>
  </si>
  <si>
    <t>Martedì</t>
  </si>
  <si>
    <t>Mercoledì</t>
  </si>
  <si>
    <t>Giovedì</t>
  </si>
  <si>
    <t>Venerdì</t>
  </si>
  <si>
    <t>Etichetta</t>
  </si>
  <si>
    <t>Descrizione</t>
  </si>
  <si>
    <t>ACD</t>
  </si>
  <si>
    <t>Automatic Call Distribution: sistema che instrada le interazioni entrate in una coda specifica (nel nostro caso le due code che provengono dai tasti "1" e "2" dell'IVR) verso gli operatori disponibili all'interno della coda stessa</t>
  </si>
  <si>
    <t>SLA 04</t>
  </si>
  <si>
    <t>Percentuale di chiamate risposte entro il Service Level concordato rispetto al totale delle chiamate risposte. In questo caso il Service Level concordato è dell'80% delle chiamate risposte in 60 secondi</t>
  </si>
  <si>
    <t>SLA 06</t>
  </si>
  <si>
    <t>Percentuale di chiamate abbandonate rispetto a quelle entrate in ACD. Il Service Level concordato è massimo del 5%</t>
  </si>
  <si>
    <t>Tutte le interazioni entrate in piattaforma Genesys, si differenziano tra quelle "Entrate in ACD" e quelle "Non entrate in ACD"</t>
  </si>
  <si>
    <t>Interazioni entrate a sistema ma int errotte prima della digitazione di un tasto all'interno dell'IVR</t>
  </si>
  <si>
    <t>Tutte le interazioni che hanno superato l'IVR e che quindi vengono instradate verso una coda; nel nostro caso le due code "Anpal Informativo" e "Anpal Tecnico".; tali interazioni si distinguono in Servite e Abbandonate in ACD</t>
  </si>
  <si>
    <t>Interazioni che sono arrivate alla connessione tra utente e operatore</t>
  </si>
  <si>
    <t>Abbandonate in ACD</t>
  </si>
  <si>
    <t>Interazioni entrate in ACD ma interrotte prima della connessione tra utente e operatore</t>
  </si>
  <si>
    <t>Chiamate servite entro lo SLA 04 concordato</t>
  </si>
  <si>
    <t>% Rispetto al Pianificato + 30%</t>
  </si>
  <si>
    <t>Come da allegato 5 del Capitolato, per le eventuali penali da attribuire per il mancato rispetto degli SLA, verranno prese in considerazione solo le giornate nelle quali le chiamate entrate in ACD non eccedano del 30% la quantità stimata e condivisa nel disegno esecutivo. 
I dati visualizzati nella riga di riferimento prendono quindi in considerazione solo le giornate al di sotto di questa soglia.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</si>
</sst>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dd\ mmmm\ yyyy"/>
  </numFmts>
  <fonts count="15"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b/>
      <i/>
      <sz val="14"/>
      <color theme="1"/>
      <name val="Calibri"/>
      <family val="2"/>
      <scheme val="minor"/>
    </font>
    <font>
      <b/>
      <sz val="12"/>
      <color theme="1"/>
      <name val="Calibri"/>
      <family val="2"/>
      <scheme val="minor"/>
    </font>
    <font>
      <sz val="10"/>
      <color indexed="8"/>
      <name val="Arial"/>
      <family val="2"/>
    </font>
    <font>
      <b/>
      <sz val="22"/>
      <color theme="1"/>
      <name val="Calibri"/>
      <family val="2"/>
      <scheme val="minor"/>
    </font>
    <font>
      <sz val="8"/>
      <color theme="1"/>
      <name val="Calibri"/>
      <family val="2"/>
      <scheme val="minor"/>
    </font>
    <font>
      <sz val="11"/>
      <color indexed="8"/>
      <name val="Calibri"/>
      <family val="2"/>
      <scheme val="minor"/>
    </font>
    <font>
      <sz val="11"/>
      <color rgb="FF00B050"/>
      <name val="Calibri"/>
      <family val="2"/>
      <scheme val="minor"/>
    </font>
    <font>
      <b/>
      <sz val="11"/>
      <color rgb="FF00B050"/>
      <name val="Calibri"/>
      <family val="2"/>
      <scheme val="minor"/>
    </font>
    <font>
      <b/>
      <sz val="22"/>
      <color indexed="8"/>
      <name val="Calibri"/>
      <family val="2"/>
      <scheme val="minor"/>
    </font>
    <font>
      <sz val="9"/>
      <color theme="1"/>
      <name val="Calibri"/>
      <family val="2"/>
      <scheme val="minor"/>
    </font>
    <font>
      <b/>
      <sz val="24"/>
      <color theme="1"/>
      <name val="Calibri"/>
      <family val="2"/>
      <scheme val="minor"/>
    </font>
  </fonts>
  <fills count="10">
    <fill>
      <patternFill patternType="none"/>
    </fill>
    <fill>
      <patternFill patternType="gray125"/>
    </fill>
    <fill>
      <patternFill patternType="solid">
        <fgColor rgb="FF00B0F0"/>
        <bgColor theme="4" tint="0.79998168889431442"/>
      </patternFill>
    </fill>
    <fill>
      <patternFill patternType="solid">
        <fgColor rgb="FF00B0F0"/>
        <bgColor indexed="64"/>
      </patternFill>
    </fill>
    <fill>
      <patternFill patternType="solid">
        <fgColor theme="4" tint="0.79998168889431442"/>
        <bgColor theme="4" tint="0.79998168889431442"/>
      </patternFill>
    </fill>
    <fill>
      <patternFill patternType="solid">
        <fgColor rgb="FF92D050"/>
        <bgColor indexed="64"/>
      </patternFill>
    </fill>
    <fill>
      <patternFill patternType="solid">
        <fgColor rgb="FF0070C0"/>
        <bgColor indexed="64"/>
      </patternFill>
    </fill>
    <fill>
      <patternFill patternType="solid">
        <fgColor theme="4" tint="0.59999389629810485"/>
        <bgColor indexed="64"/>
      </patternFill>
    </fill>
    <fill>
      <patternFill patternType="solid">
        <fgColor rgb="FF00B050"/>
        <bgColor indexed="64"/>
      </patternFill>
    </fill>
    <fill>
      <patternFill patternType="solid">
        <fgColor rgb="FFFFC000"/>
        <bgColor indexed="64"/>
      </patternFill>
    </fill>
  </fills>
  <borders count="5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9" fontId="1" fillId="0" borderId="0" applyFont="0" applyFill="0" applyBorder="0" applyAlignment="0" applyProtection="0"/>
    <xf numFmtId="0" fontId="6" fillId="0" borderId="0">
      <alignment vertical="top"/>
    </xf>
    <xf numFmtId="9" fontId="6" fillId="0" borderId="0" applyFont="0" applyFill="0" applyBorder="0" applyAlignment="0" applyProtection="0">
      <alignment vertical="top"/>
    </xf>
  </cellStyleXfs>
  <cellXfs count="149">
    <xf numFmtId="0" fontId="0" fillId="0" borderId="0" xfId="0"/>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0" fillId="0" borderId="2" xfId="0" applyBorder="1"/>
    <xf numFmtId="0" fontId="0" fillId="0" borderId="3" xfId="0" applyBorder="1"/>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0" fillId="0" borderId="5" xfId="0" applyBorder="1"/>
    <xf numFmtId="0" fontId="0" fillId="0" borderId="6" xfId="0" applyBorder="1"/>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0" fillId="0" borderId="13" xfId="0" applyBorder="1" applyAlignment="1">
      <alignment horizontal="left"/>
    </xf>
    <xf numFmtId="0" fontId="0" fillId="0" borderId="14" xfId="0" applyNumberFormat="1" applyBorder="1"/>
    <xf numFmtId="164" fontId="0" fillId="0" borderId="15" xfId="1" applyNumberFormat="1" applyFont="1" applyBorder="1"/>
    <xf numFmtId="0" fontId="0" fillId="0" borderId="16" xfId="0" applyBorder="1" applyAlignment="1">
      <alignment horizontal="left"/>
    </xf>
    <xf numFmtId="0" fontId="0" fillId="0" borderId="17" xfId="0" applyNumberFormat="1" applyBorder="1"/>
    <xf numFmtId="164" fontId="0" fillId="0" borderId="18" xfId="1" applyNumberFormat="1" applyFont="1" applyBorder="1"/>
    <xf numFmtId="0" fontId="2" fillId="0" borderId="19" xfId="0" applyFont="1" applyBorder="1" applyAlignment="1">
      <alignment vertical="center"/>
    </xf>
    <xf numFmtId="3" fontId="2" fillId="0" borderId="20" xfId="0" applyNumberFormat="1" applyFont="1" applyBorder="1" applyAlignment="1">
      <alignment vertical="center"/>
    </xf>
    <xf numFmtId="9" fontId="2" fillId="0" borderId="21" xfId="1" applyFont="1" applyBorder="1" applyAlignment="1">
      <alignment vertical="center"/>
    </xf>
    <xf numFmtId="0" fontId="2" fillId="3" borderId="1" xfId="0" applyFont="1" applyFill="1" applyBorder="1" applyAlignment="1">
      <alignment horizontal="center" vertical="center"/>
    </xf>
    <xf numFmtId="0" fontId="2" fillId="3" borderId="3" xfId="0" applyFont="1" applyFill="1" applyBorder="1" applyAlignment="1">
      <alignment horizontal="center" vertical="center"/>
    </xf>
    <xf numFmtId="0" fontId="2" fillId="0" borderId="10" xfId="0" applyFont="1" applyFill="1" applyBorder="1" applyAlignment="1">
      <alignment horizontal="center" vertical="center" wrapText="1"/>
    </xf>
    <xf numFmtId="3" fontId="2" fillId="0" borderId="22" xfId="0" applyNumberFormat="1" applyFont="1" applyFill="1" applyBorder="1" applyAlignment="1">
      <alignment horizontal="center" vertical="center" wrapText="1"/>
    </xf>
    <xf numFmtId="0" fontId="2" fillId="0" borderId="13" xfId="0" applyFont="1" applyBorder="1" applyAlignment="1">
      <alignment horizontal="left"/>
    </xf>
    <xf numFmtId="0" fontId="2" fillId="0" borderId="14" xfId="0" applyNumberFormat="1" applyFont="1" applyBorder="1"/>
    <xf numFmtId="0" fontId="0" fillId="0" borderId="16" xfId="0" applyBorder="1" applyAlignment="1">
      <alignment horizontal="left" indent="1"/>
    </xf>
    <xf numFmtId="0" fontId="2" fillId="0" borderId="16" xfId="0" applyFont="1" applyBorder="1" applyAlignment="1">
      <alignment horizontal="left"/>
    </xf>
    <xf numFmtId="0" fontId="2" fillId="0" borderId="17" xfId="0" applyNumberFormat="1" applyFont="1" applyBorder="1"/>
    <xf numFmtId="0" fontId="0" fillId="0" borderId="23" xfId="0" applyBorder="1" applyAlignment="1">
      <alignment horizontal="left" indent="1"/>
    </xf>
    <xf numFmtId="0" fontId="0" fillId="0" borderId="24" xfId="0" applyNumberFormat="1" applyBorder="1"/>
    <xf numFmtId="0" fontId="2" fillId="4" borderId="25" xfId="0" applyFont="1" applyFill="1" applyBorder="1" applyAlignment="1">
      <alignment horizontal="left" vertical="center"/>
    </xf>
    <xf numFmtId="3" fontId="2" fillId="4" borderId="26" xfId="0" applyNumberFormat="1" applyFont="1" applyFill="1" applyBorder="1" applyAlignment="1">
      <alignment vertical="center"/>
    </xf>
    <xf numFmtId="0" fontId="2" fillId="2" borderId="22" xfId="0" applyFont="1" applyFill="1" applyBorder="1" applyAlignment="1">
      <alignment horizontal="center" vertical="center" wrapText="1"/>
    </xf>
    <xf numFmtId="0" fontId="0" fillId="0" borderId="23" xfId="0" applyBorder="1" applyAlignment="1">
      <alignment horizontal="left"/>
    </xf>
    <xf numFmtId="164" fontId="0" fillId="0" borderId="27" xfId="1" applyNumberFormat="1" applyFont="1" applyBorder="1"/>
    <xf numFmtId="3" fontId="2" fillId="0" borderId="28" xfId="0" applyNumberFormat="1" applyFont="1" applyBorder="1" applyAlignment="1">
      <alignment vertical="center"/>
    </xf>
    <xf numFmtId="9" fontId="2" fillId="0" borderId="29" xfId="1" applyFont="1" applyBorder="1" applyAlignment="1">
      <alignment vertical="center"/>
    </xf>
    <xf numFmtId="0" fontId="2" fillId="0" borderId="25" xfId="0" applyFont="1" applyBorder="1" applyAlignment="1">
      <alignment vertical="center"/>
    </xf>
    <xf numFmtId="3" fontId="2" fillId="0" borderId="26" xfId="0" applyNumberFormat="1" applyFont="1" applyBorder="1" applyAlignment="1">
      <alignmen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3" borderId="30"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31"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3"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32" xfId="0" applyFont="1" applyFill="1" applyBorder="1" applyAlignment="1">
      <alignment horizontal="center" vertical="center"/>
    </xf>
    <xf numFmtId="0" fontId="2" fillId="0" borderId="33" xfId="0" applyFont="1" applyFill="1" applyBorder="1" applyAlignment="1">
      <alignment horizontal="center" vertical="center" wrapText="1"/>
    </xf>
    <xf numFmtId="0" fontId="2" fillId="0" borderId="34" xfId="0" applyFont="1" applyFill="1" applyBorder="1" applyAlignment="1">
      <alignment horizontal="center" vertical="center" wrapText="1"/>
    </xf>
    <xf numFmtId="0" fontId="2" fillId="0" borderId="35" xfId="0" applyFont="1" applyFill="1" applyBorder="1" applyAlignment="1">
      <alignment horizontal="center" vertical="center" wrapText="1"/>
    </xf>
    <xf numFmtId="0" fontId="2" fillId="3" borderId="36" xfId="0" applyFont="1" applyFill="1" applyBorder="1" applyAlignment="1">
      <alignment horizontal="center" vertical="center" wrapText="1"/>
    </xf>
    <xf numFmtId="0" fontId="2" fillId="3" borderId="37" xfId="0" applyFont="1" applyFill="1" applyBorder="1" applyAlignment="1">
      <alignment horizontal="center" vertical="center" wrapText="1"/>
    </xf>
    <xf numFmtId="3" fontId="0" fillId="0" borderId="13" xfId="0" applyNumberFormat="1" applyFill="1" applyBorder="1"/>
    <xf numFmtId="3" fontId="0" fillId="0" borderId="31" xfId="0" applyNumberFormat="1" applyFill="1" applyBorder="1"/>
    <xf numFmtId="3" fontId="0" fillId="0" borderId="14" xfId="0" applyNumberFormat="1" applyFill="1" applyBorder="1"/>
    <xf numFmtId="3" fontId="0" fillId="0" borderId="15" xfId="0" applyNumberFormat="1" applyFill="1" applyBorder="1"/>
    <xf numFmtId="164" fontId="2" fillId="0" borderId="15" xfId="1" applyNumberFormat="1" applyFont="1" applyBorder="1"/>
    <xf numFmtId="3" fontId="0" fillId="0" borderId="16" xfId="0" applyNumberFormat="1" applyFill="1" applyBorder="1"/>
    <xf numFmtId="3" fontId="0" fillId="0" borderId="38" xfId="0" applyNumberFormat="1" applyFill="1" applyBorder="1"/>
    <xf numFmtId="3" fontId="0" fillId="0" borderId="17" xfId="0" applyNumberFormat="1" applyFill="1" applyBorder="1"/>
    <xf numFmtId="3" fontId="0" fillId="0" borderId="18" xfId="0" applyNumberFormat="1" applyFill="1" applyBorder="1"/>
    <xf numFmtId="164" fontId="2" fillId="0" borderId="18" xfId="1" applyNumberFormat="1" applyFont="1" applyBorder="1"/>
    <xf numFmtId="3" fontId="0" fillId="0" borderId="23" xfId="0" applyNumberFormat="1" applyFill="1" applyBorder="1"/>
    <xf numFmtId="3" fontId="0" fillId="0" borderId="39" xfId="0" applyNumberFormat="1" applyFill="1" applyBorder="1"/>
    <xf numFmtId="3" fontId="0" fillId="0" borderId="24" xfId="0" applyNumberFormat="1" applyFill="1" applyBorder="1"/>
    <xf numFmtId="3" fontId="0" fillId="0" borderId="27" xfId="0" applyNumberFormat="1" applyFill="1" applyBorder="1"/>
    <xf numFmtId="164" fontId="2" fillId="0" borderId="27" xfId="1" applyNumberFormat="1" applyFont="1" applyBorder="1"/>
    <xf numFmtId="0" fontId="2" fillId="0" borderId="19" xfId="0" applyFont="1" applyFill="1" applyBorder="1" applyAlignment="1">
      <alignment horizontal="left" vertical="center"/>
    </xf>
    <xf numFmtId="3" fontId="2" fillId="0" borderId="40" xfId="0" applyNumberFormat="1" applyFont="1" applyFill="1" applyBorder="1" applyAlignment="1">
      <alignment vertical="center"/>
    </xf>
    <xf numFmtId="3" fontId="2" fillId="0" borderId="41" xfId="0" applyNumberFormat="1" applyFont="1" applyFill="1" applyBorder="1" applyAlignment="1">
      <alignment vertical="center"/>
    </xf>
    <xf numFmtId="3" fontId="2" fillId="0" borderId="37" xfId="0" applyNumberFormat="1" applyFont="1" applyFill="1" applyBorder="1" applyAlignment="1">
      <alignment vertical="center"/>
    </xf>
    <xf numFmtId="3" fontId="2" fillId="0" borderId="6" xfId="0" applyNumberFormat="1" applyFont="1" applyFill="1" applyBorder="1" applyAlignment="1">
      <alignment vertical="center"/>
    </xf>
    <xf numFmtId="0" fontId="2" fillId="0" borderId="4" xfId="0" applyFont="1" applyFill="1" applyBorder="1" applyAlignment="1">
      <alignment horizontal="left" vertical="center"/>
    </xf>
    <xf numFmtId="164" fontId="2" fillId="0" borderId="25" xfId="1" applyNumberFormat="1" applyFont="1" applyBorder="1" applyAlignment="1">
      <alignment horizontal="center" vertical="center"/>
    </xf>
    <xf numFmtId="164" fontId="2" fillId="0" borderId="42" xfId="1" applyNumberFormat="1" applyFont="1" applyBorder="1" applyAlignment="1">
      <alignment horizontal="center" vertical="center"/>
    </xf>
    <xf numFmtId="164" fontId="2" fillId="0" borderId="26" xfId="1" applyNumberFormat="1" applyFont="1" applyBorder="1" applyAlignment="1">
      <alignment horizontal="center" vertical="center"/>
    </xf>
    <xf numFmtId="0" fontId="6" fillId="0" borderId="0" xfId="2" applyAlignment="1"/>
    <xf numFmtId="0" fontId="6" fillId="5" borderId="38" xfId="2" applyFill="1" applyBorder="1" applyAlignment="1">
      <alignment horizontal="center" wrapText="1"/>
    </xf>
    <xf numFmtId="0" fontId="7" fillId="0" borderId="25" xfId="2" applyFont="1" applyBorder="1" applyAlignment="1">
      <alignment horizontal="center" vertical="center"/>
    </xf>
    <xf numFmtId="0" fontId="7" fillId="0" borderId="42" xfId="2" applyFont="1" applyBorder="1" applyAlignment="1">
      <alignment horizontal="center" vertical="center"/>
    </xf>
    <xf numFmtId="0" fontId="7" fillId="0" borderId="26" xfId="2" applyFont="1" applyBorder="1" applyAlignment="1">
      <alignment horizontal="center" vertical="center"/>
    </xf>
    <xf numFmtId="0" fontId="8" fillId="5" borderId="38" xfId="2" applyFont="1" applyFill="1" applyBorder="1" applyAlignment="1">
      <alignment horizontal="center" vertical="center" wrapText="1"/>
    </xf>
    <xf numFmtId="9" fontId="2" fillId="0" borderId="38" xfId="3" applyFont="1" applyBorder="1" applyAlignment="1">
      <alignment horizontal="center" vertical="center"/>
    </xf>
    <xf numFmtId="0" fontId="9" fillId="6" borderId="43" xfId="2" applyFont="1" applyFill="1" applyBorder="1" applyAlignment="1">
      <alignment vertical="center" wrapText="1"/>
    </xf>
    <xf numFmtId="0" fontId="9" fillId="6" borderId="0" xfId="2" applyFont="1" applyFill="1" applyBorder="1" applyAlignment="1">
      <alignment horizontal="center" vertical="center"/>
    </xf>
    <xf numFmtId="0" fontId="9" fillId="6" borderId="36" xfId="2" applyFont="1" applyFill="1" applyBorder="1" applyAlignment="1">
      <alignment horizontal="center" vertical="center"/>
    </xf>
    <xf numFmtId="0" fontId="9" fillId="3" borderId="43" xfId="2" applyFont="1" applyFill="1" applyBorder="1" applyAlignment="1">
      <alignment horizontal="center" vertical="center"/>
    </xf>
    <xf numFmtId="0" fontId="9" fillId="3" borderId="44" xfId="2" applyFont="1" applyFill="1" applyBorder="1" applyAlignment="1">
      <alignment horizontal="center" vertical="center"/>
    </xf>
    <xf numFmtId="0" fontId="9" fillId="0" borderId="0" xfId="2" applyFont="1" applyFill="1" applyBorder="1" applyAlignment="1">
      <alignment horizontal="center" vertical="center" wrapText="1"/>
    </xf>
    <xf numFmtId="0" fontId="9" fillId="0" borderId="45" xfId="0" applyFont="1" applyBorder="1" applyAlignment="1">
      <alignment horizontal="center" vertical="center" wrapText="1"/>
    </xf>
    <xf numFmtId="0" fontId="9" fillId="0" borderId="46" xfId="2" applyFont="1" applyBorder="1" applyAlignment="1">
      <alignment horizontal="center" vertical="center" wrapText="1"/>
    </xf>
    <xf numFmtId="0" fontId="6" fillId="5" borderId="38" xfId="2" applyFill="1" applyBorder="1" applyAlignment="1">
      <alignment horizontal="center" vertical="center"/>
    </xf>
    <xf numFmtId="0" fontId="12" fillId="0" borderId="1" xfId="2" applyFont="1" applyBorder="1" applyAlignment="1">
      <alignment horizontal="center" vertical="center"/>
    </xf>
    <xf numFmtId="0" fontId="12" fillId="0" borderId="2" xfId="2" applyFont="1" applyBorder="1" applyAlignment="1">
      <alignment horizontal="center" vertical="center"/>
    </xf>
    <xf numFmtId="0" fontId="12" fillId="0" borderId="3" xfId="2" applyFont="1" applyBorder="1" applyAlignment="1">
      <alignment horizontal="center" vertical="center"/>
    </xf>
    <xf numFmtId="0" fontId="6" fillId="0" borderId="25" xfId="2" applyBorder="1" applyAlignment="1">
      <alignment horizontal="center" vertical="center"/>
    </xf>
    <xf numFmtId="0" fontId="6" fillId="0" borderId="26" xfId="2" applyBorder="1" applyAlignment="1">
      <alignment horizontal="center" vertical="center"/>
    </xf>
    <xf numFmtId="0" fontId="9" fillId="7" borderId="25" xfId="2" applyFont="1" applyFill="1" applyBorder="1" applyAlignment="1">
      <alignment horizontal="center" vertical="center" wrapText="1"/>
    </xf>
    <xf numFmtId="0" fontId="9" fillId="3" borderId="26" xfId="2" applyFont="1" applyFill="1" applyBorder="1" applyAlignment="1">
      <alignment horizontal="center" vertical="center" wrapText="1"/>
    </xf>
    <xf numFmtId="0" fontId="9" fillId="8" borderId="33" xfId="2" applyFont="1" applyFill="1" applyBorder="1" applyAlignment="1">
      <alignment horizontal="center" vertical="center" wrapText="1"/>
    </xf>
    <xf numFmtId="0" fontId="9" fillId="9" borderId="35" xfId="2" applyFont="1" applyFill="1" applyBorder="1" applyAlignment="1">
      <alignment horizontal="center" vertical="center" wrapText="1"/>
    </xf>
    <xf numFmtId="0" fontId="9" fillId="0" borderId="47" xfId="2" applyFont="1" applyBorder="1" applyAlignment="1">
      <alignment horizontal="center" vertical="center" wrapText="1"/>
    </xf>
    <xf numFmtId="0" fontId="9" fillId="0" borderId="23" xfId="0" applyFont="1" applyBorder="1" applyAlignment="1">
      <alignment horizontal="center" vertical="center" wrapText="1"/>
    </xf>
    <xf numFmtId="0" fontId="9" fillId="0" borderId="24" xfId="2" applyFont="1" applyBorder="1" applyAlignment="1">
      <alignment horizontal="center" vertical="center" wrapText="1"/>
    </xf>
    <xf numFmtId="0" fontId="13" fillId="0" borderId="38" xfId="2" applyFont="1" applyBorder="1" applyAlignment="1">
      <alignment horizontal="center" vertical="center" wrapText="1"/>
    </xf>
    <xf numFmtId="0" fontId="12" fillId="0" borderId="4" xfId="2" applyFont="1" applyBorder="1" applyAlignment="1">
      <alignment horizontal="center" vertical="center"/>
    </xf>
    <xf numFmtId="0" fontId="12" fillId="0" borderId="5" xfId="2" applyFont="1" applyBorder="1" applyAlignment="1">
      <alignment horizontal="center" vertical="center"/>
    </xf>
    <xf numFmtId="0" fontId="12" fillId="0" borderId="6" xfId="2" applyFont="1" applyBorder="1" applyAlignment="1">
      <alignment horizontal="center" vertical="center"/>
    </xf>
    <xf numFmtId="0" fontId="6" fillId="0" borderId="38" xfId="2" applyBorder="1" applyAlignment="1"/>
    <xf numFmtId="165" fontId="6" fillId="0" borderId="38" xfId="2" applyNumberFormat="1" applyBorder="1" applyAlignment="1">
      <alignment horizontal="center" vertical="center"/>
    </xf>
    <xf numFmtId="3" fontId="1" fillId="0" borderId="38" xfId="2" applyNumberFormat="1" applyFont="1" applyBorder="1" applyAlignment="1">
      <alignment horizontal="center" vertical="center"/>
    </xf>
    <xf numFmtId="164" fontId="2" fillId="0" borderId="38" xfId="2" applyNumberFormat="1" applyFont="1" applyBorder="1" applyAlignment="1">
      <alignment horizontal="center" vertical="center"/>
    </xf>
    <xf numFmtId="164" fontId="2" fillId="0" borderId="38" xfId="3" applyNumberFormat="1" applyFont="1" applyBorder="1" applyAlignment="1">
      <alignment horizontal="center" vertical="center"/>
    </xf>
    <xf numFmtId="164" fontId="0" fillId="0" borderId="38" xfId="3" applyNumberFormat="1" applyFont="1" applyBorder="1" applyAlignment="1">
      <alignment horizontal="center" vertical="center"/>
    </xf>
    <xf numFmtId="1" fontId="6" fillId="0" borderId="0" xfId="2" applyNumberFormat="1" applyAlignment="1"/>
    <xf numFmtId="0" fontId="6" fillId="0" borderId="13" xfId="2" applyBorder="1" applyAlignment="1">
      <alignment horizontal="center" vertical="center"/>
    </xf>
    <xf numFmtId="0" fontId="9" fillId="3" borderId="31" xfId="2" applyFont="1" applyFill="1" applyBorder="1" applyAlignment="1">
      <alignment horizontal="center" vertical="center" wrapText="1"/>
    </xf>
    <xf numFmtId="0" fontId="9" fillId="8" borderId="31" xfId="2" applyFont="1" applyFill="1" applyBorder="1" applyAlignment="1">
      <alignment horizontal="center" vertical="center" wrapText="1"/>
    </xf>
    <xf numFmtId="0" fontId="9" fillId="9" borderId="14" xfId="2" applyFont="1" applyFill="1" applyBorder="1" applyAlignment="1">
      <alignment horizontal="center" vertical="center" wrapText="1"/>
    </xf>
    <xf numFmtId="0" fontId="6" fillId="0" borderId="16" xfId="0" applyFont="1" applyBorder="1" applyAlignment="1">
      <alignment vertical="top"/>
    </xf>
    <xf numFmtId="1" fontId="0" fillId="0" borderId="38" xfId="0" applyNumberFormat="1" applyBorder="1" applyAlignment="1">
      <alignment vertical="top"/>
    </xf>
    <xf numFmtId="1" fontId="0" fillId="0" borderId="17" xfId="0" applyNumberFormat="1" applyBorder="1" applyAlignment="1">
      <alignment vertical="top"/>
    </xf>
    <xf numFmtId="0" fontId="6" fillId="0" borderId="23" xfId="0" applyFont="1" applyBorder="1" applyAlignment="1">
      <alignment vertical="top"/>
    </xf>
    <xf numFmtId="1" fontId="0" fillId="0" borderId="39" xfId="0" applyNumberFormat="1" applyBorder="1" applyAlignment="1">
      <alignment vertical="top"/>
    </xf>
    <xf numFmtId="1" fontId="0" fillId="0" borderId="24" xfId="0" applyNumberFormat="1" applyBorder="1" applyAlignment="1">
      <alignment vertical="top"/>
    </xf>
    <xf numFmtId="0" fontId="6" fillId="0" borderId="48" xfId="2" applyBorder="1" applyAlignment="1"/>
    <xf numFmtId="165" fontId="6" fillId="0" borderId="48" xfId="2" applyNumberFormat="1" applyBorder="1" applyAlignment="1">
      <alignment horizontal="center" vertical="center"/>
    </xf>
    <xf numFmtId="3" fontId="6" fillId="0" borderId="0" xfId="2" applyNumberFormat="1" applyAlignment="1"/>
    <xf numFmtId="0" fontId="14" fillId="0" borderId="38" xfId="0" applyFont="1" applyBorder="1" applyAlignment="1">
      <alignment horizontal="center" vertical="center"/>
    </xf>
    <xf numFmtId="0" fontId="2" fillId="0" borderId="38" xfId="0" applyFont="1" applyBorder="1" applyAlignment="1">
      <alignment vertical="center"/>
    </xf>
    <xf numFmtId="0" fontId="0" fillId="0" borderId="38" xfId="0" applyBorder="1" applyAlignment="1">
      <alignment horizontal="left" vertical="center" wrapText="1"/>
    </xf>
    <xf numFmtId="0" fontId="9" fillId="6" borderId="34" xfId="0" applyFont="1" applyFill="1" applyBorder="1" applyAlignment="1">
      <alignment horizontal="center" vertical="center"/>
    </xf>
    <xf numFmtId="0" fontId="9" fillId="6" borderId="49" xfId="0" applyFont="1" applyFill="1" applyBorder="1" applyAlignment="1">
      <alignment horizontal="center" vertical="center"/>
    </xf>
    <xf numFmtId="0" fontId="9" fillId="6" borderId="41" xfId="0" applyFont="1" applyFill="1" applyBorder="1" applyAlignment="1">
      <alignment horizontal="center" vertical="center"/>
    </xf>
    <xf numFmtId="0" fontId="9" fillId="7" borderId="49" xfId="0" applyFont="1" applyFill="1" applyBorder="1" applyAlignment="1">
      <alignment horizontal="center" vertical="center" wrapText="1"/>
    </xf>
    <xf numFmtId="0" fontId="9" fillId="6" borderId="50" xfId="0" applyFont="1" applyFill="1" applyBorder="1" applyAlignment="1">
      <alignment horizontal="center" vertical="center"/>
    </xf>
    <xf numFmtId="0" fontId="9" fillId="3" borderId="49"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8" borderId="49" xfId="0" applyFont="1" applyFill="1" applyBorder="1" applyAlignment="1">
      <alignment horizontal="center" vertical="center" wrapText="1"/>
    </xf>
    <xf numFmtId="0" fontId="9" fillId="3" borderId="50" xfId="0" applyFont="1" applyFill="1" applyBorder="1" applyAlignment="1">
      <alignment horizontal="center" vertical="center" wrapText="1"/>
    </xf>
    <xf numFmtId="0" fontId="9" fillId="9" borderId="49" xfId="0" applyFont="1" applyFill="1" applyBorder="1" applyAlignment="1">
      <alignment horizontal="center" vertical="center" wrapText="1"/>
    </xf>
    <xf numFmtId="0" fontId="0" fillId="0" borderId="0" xfId="0" applyAlignment="1">
      <alignment vertical="center"/>
    </xf>
  </cellXfs>
  <cellStyles count="4">
    <cellStyle name="Normale" xfId="0" builtinId="0"/>
    <cellStyle name="Normale 2" xfId="2"/>
    <cellStyle name="Percentuale" xfId="1" builtinId="5"/>
    <cellStyle name="Percentuale 2" xfId="3"/>
  </cellStyles>
  <dxfs count="3">
    <dxf>
      <font>
        <color theme="0"/>
      </font>
      <fill>
        <patternFill>
          <bgColor theme="0"/>
        </patternFill>
      </fill>
    </dxf>
    <dxf>
      <font>
        <color auto="1"/>
      </font>
      <fill>
        <patternFill>
          <bgColor theme="9" tint="0.59996337778862885"/>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257175</xdr:colOff>
      <xdr:row>1</xdr:row>
      <xdr:rowOff>333375</xdr:rowOff>
    </xdr:from>
    <xdr:to>
      <xdr:col>11</xdr:col>
      <xdr:colOff>595189</xdr:colOff>
      <xdr:row>3</xdr:row>
      <xdr:rowOff>313946</xdr:rowOff>
    </xdr:to>
    <xdr:pic>
      <xdr:nvPicPr>
        <xdr:cNvPr id="2" name="Immagin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81775" y="352425"/>
          <a:ext cx="947614" cy="4853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26</xdr:col>
      <xdr:colOff>525622</xdr:colOff>
      <xdr:row>29</xdr:row>
      <xdr:rowOff>50742</xdr:rowOff>
    </xdr:to>
    <xdr:pic>
      <xdr:nvPicPr>
        <xdr:cNvPr id="2" name="Immagine 1"/>
        <xdr:cNvPicPr>
          <a:picLocks noChangeAspect="1"/>
        </xdr:cNvPicPr>
      </xdr:nvPicPr>
      <xdr:blipFill>
        <a:blip xmlns:r="http://schemas.openxmlformats.org/officeDocument/2006/relationships" r:embed="rId1"/>
        <a:stretch>
          <a:fillRect/>
        </a:stretch>
      </xdr:blipFill>
      <xdr:spPr>
        <a:xfrm>
          <a:off x="609600" y="381000"/>
          <a:ext cx="15765622" cy="5194242"/>
        </a:xfrm>
        <a:prstGeom prst="rect">
          <a:avLst/>
        </a:prstGeom>
      </xdr:spPr>
    </xdr:pic>
    <xdr:clientData/>
  </xdr:twoCellAnchor>
  <xdr:twoCellAnchor editAs="oneCell">
    <xdr:from>
      <xdr:col>1</xdr:col>
      <xdr:colOff>0</xdr:colOff>
      <xdr:row>31</xdr:row>
      <xdr:rowOff>0</xdr:rowOff>
    </xdr:from>
    <xdr:to>
      <xdr:col>13</xdr:col>
      <xdr:colOff>549322</xdr:colOff>
      <xdr:row>56</xdr:row>
      <xdr:rowOff>145205</xdr:rowOff>
    </xdr:to>
    <xdr:pic>
      <xdr:nvPicPr>
        <xdr:cNvPr id="3" name="Immagine 2"/>
        <xdr:cNvPicPr>
          <a:picLocks noChangeAspect="1"/>
        </xdr:cNvPicPr>
      </xdr:nvPicPr>
      <xdr:blipFill>
        <a:blip xmlns:r="http://schemas.openxmlformats.org/officeDocument/2006/relationships" r:embed="rId2"/>
        <a:stretch>
          <a:fillRect/>
        </a:stretch>
      </xdr:blipFill>
      <xdr:spPr>
        <a:xfrm>
          <a:off x="609600" y="5905500"/>
          <a:ext cx="7864522" cy="49077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428625</xdr:colOff>
      <xdr:row>2</xdr:row>
      <xdr:rowOff>95250</xdr:rowOff>
    </xdr:from>
    <xdr:to>
      <xdr:col>7</xdr:col>
      <xdr:colOff>385639</xdr:colOff>
      <xdr:row>3</xdr:row>
      <xdr:rowOff>330238</xdr:rowOff>
    </xdr:to>
    <xdr:pic>
      <xdr:nvPicPr>
        <xdr:cNvPr id="2" name="Immagin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77475" y="485775"/>
          <a:ext cx="1338139" cy="80648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466725</xdr:colOff>
      <xdr:row>2</xdr:row>
      <xdr:rowOff>95250</xdr:rowOff>
    </xdr:from>
    <xdr:to>
      <xdr:col>7</xdr:col>
      <xdr:colOff>423739</xdr:colOff>
      <xdr:row>3</xdr:row>
      <xdr:rowOff>330238</xdr:rowOff>
    </xdr:to>
    <xdr:pic>
      <xdr:nvPicPr>
        <xdr:cNvPr id="2" name="Immagin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15575" y="485775"/>
          <a:ext cx="1338139" cy="80648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180975</xdr:colOff>
      <xdr:row>2</xdr:row>
      <xdr:rowOff>76200</xdr:rowOff>
    </xdr:from>
    <xdr:to>
      <xdr:col>8</xdr:col>
      <xdr:colOff>671389</xdr:colOff>
      <xdr:row>3</xdr:row>
      <xdr:rowOff>311188</xdr:rowOff>
    </xdr:to>
    <xdr:pic>
      <xdr:nvPicPr>
        <xdr:cNvPr id="2" name="Immagin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77075" y="466725"/>
          <a:ext cx="1338139" cy="80648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IUGNO_Mensil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l%20mio%20Drive/Statistiche%20Produzione/ANPAL/Anpal_lavoro_fino%20al%208%20ap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Il%20mio%20Drive/Statistiche%20Produzione/ANPAL/Anpal_Lavoro_fino%20al%2010%20Maggi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Il%20mio%20Drive/Statistiche%20Produzione/ANPAL/Anpal_Lavoro_fino%20al%2013%20Maggi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Il%20mio%20Drive/Statistiche%20Produzione/ANPAL/Anpal_Lavoro_fino%20al%203%20%20Magg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 Mail (2)"/>
      <sheetName val="P Mail"/>
      <sheetName val="P Tel"/>
      <sheetName val="Master"/>
      <sheetName val="Telefono"/>
      <sheetName val="Mail"/>
      <sheetName val="Foglio7"/>
      <sheetName val="Mail per Coda"/>
      <sheetName val="Giugno"/>
    </sheetNames>
    <sheetDataSet>
      <sheetData sheetId="0"/>
      <sheetData sheetId="1"/>
      <sheetData sheetId="2"/>
      <sheetData sheetId="3"/>
      <sheetData sheetId="4"/>
      <sheetData sheetId="5"/>
      <sheetData sheetId="6"/>
      <sheetData sheetId="7"/>
      <sheetData sheetId="8">
        <row r="6">
          <cell r="E6" t="str">
            <v>Ricevute</v>
          </cell>
          <cell r="F6" t="str">
            <v>Non entrate in ACD</v>
          </cell>
          <cell r="G6" t="str">
            <v>Entrate in ACD</v>
          </cell>
          <cell r="H6" t="str">
            <v>Servite</v>
          </cell>
          <cell r="I6" t="str">
            <v>Abb.ate in ACD</v>
          </cell>
        </row>
        <row r="7">
          <cell r="D7">
            <v>43983</v>
          </cell>
          <cell r="E7">
            <v>433</v>
          </cell>
          <cell r="F7">
            <v>64</v>
          </cell>
          <cell r="G7">
            <v>369</v>
          </cell>
          <cell r="H7">
            <v>346</v>
          </cell>
          <cell r="I7">
            <v>23</v>
          </cell>
          <cell r="U7" t="str">
            <v>Entrate in ACD</v>
          </cell>
          <cell r="V7" t="str">
            <v>Servite</v>
          </cell>
          <cell r="W7" t="str">
            <v>Abb.ate in ACD</v>
          </cell>
        </row>
        <row r="8">
          <cell r="D8">
            <v>43985</v>
          </cell>
          <cell r="E8">
            <v>476</v>
          </cell>
          <cell r="F8">
            <v>66</v>
          </cell>
          <cell r="G8">
            <v>410</v>
          </cell>
          <cell r="H8">
            <v>381</v>
          </cell>
          <cell r="I8">
            <v>29</v>
          </cell>
          <cell r="T8" t="str">
            <v>Lunedì</v>
          </cell>
          <cell r="U8">
            <v>481.2</v>
          </cell>
          <cell r="V8">
            <v>412.8</v>
          </cell>
          <cell r="W8">
            <v>68.400000000000006</v>
          </cell>
        </row>
        <row r="9">
          <cell r="D9">
            <v>43986</v>
          </cell>
          <cell r="E9">
            <v>525</v>
          </cell>
          <cell r="F9">
            <v>93</v>
          </cell>
          <cell r="G9">
            <v>432</v>
          </cell>
          <cell r="H9">
            <v>391</v>
          </cell>
          <cell r="I9">
            <v>41</v>
          </cell>
          <cell r="T9" t="str">
            <v>Martedì</v>
          </cell>
          <cell r="U9">
            <v>486.75</v>
          </cell>
          <cell r="V9">
            <v>411.5</v>
          </cell>
          <cell r="W9">
            <v>75.25</v>
          </cell>
        </row>
        <row r="10">
          <cell r="D10">
            <v>43987</v>
          </cell>
          <cell r="E10">
            <v>418</v>
          </cell>
          <cell r="F10">
            <v>72</v>
          </cell>
          <cell r="G10">
            <v>346</v>
          </cell>
          <cell r="H10">
            <v>299</v>
          </cell>
          <cell r="I10">
            <v>47</v>
          </cell>
          <cell r="T10" t="str">
            <v>Mercoledì</v>
          </cell>
          <cell r="U10">
            <v>442.25</v>
          </cell>
          <cell r="V10">
            <v>400.5</v>
          </cell>
          <cell r="W10">
            <v>41.75</v>
          </cell>
        </row>
        <row r="11">
          <cell r="D11">
            <v>43988</v>
          </cell>
          <cell r="E11">
            <v>42</v>
          </cell>
          <cell r="F11">
            <v>11</v>
          </cell>
          <cell r="G11">
            <v>31</v>
          </cell>
          <cell r="H11">
            <v>31</v>
          </cell>
          <cell r="I11">
            <v>0</v>
          </cell>
          <cell r="T11" t="str">
            <v>Giovedì</v>
          </cell>
          <cell r="U11">
            <v>431.5</v>
          </cell>
          <cell r="V11">
            <v>382</v>
          </cell>
          <cell r="W11">
            <v>49.5</v>
          </cell>
        </row>
        <row r="12">
          <cell r="D12">
            <v>43990</v>
          </cell>
          <cell r="E12">
            <v>596</v>
          </cell>
          <cell r="F12">
            <v>91</v>
          </cell>
          <cell r="G12">
            <v>505</v>
          </cell>
          <cell r="H12">
            <v>378</v>
          </cell>
          <cell r="I12">
            <v>127</v>
          </cell>
          <cell r="T12" t="str">
            <v>Venerdì</v>
          </cell>
          <cell r="U12">
            <v>399.5</v>
          </cell>
          <cell r="V12">
            <v>346.75</v>
          </cell>
          <cell r="W12">
            <v>52.75</v>
          </cell>
        </row>
        <row r="13">
          <cell r="D13">
            <v>43991</v>
          </cell>
          <cell r="E13">
            <v>539</v>
          </cell>
          <cell r="F13">
            <v>77</v>
          </cell>
          <cell r="G13">
            <v>462</v>
          </cell>
          <cell r="H13">
            <v>354</v>
          </cell>
          <cell r="I13">
            <v>108</v>
          </cell>
          <cell r="T13" t="str">
            <v>Sabato</v>
          </cell>
          <cell r="U13">
            <v>38</v>
          </cell>
          <cell r="V13">
            <v>36.5</v>
          </cell>
          <cell r="W13">
            <v>1.5</v>
          </cell>
        </row>
        <row r="14">
          <cell r="D14">
            <v>43992</v>
          </cell>
          <cell r="E14">
            <v>502</v>
          </cell>
          <cell r="F14">
            <v>90</v>
          </cell>
          <cell r="G14">
            <v>412</v>
          </cell>
          <cell r="H14">
            <v>375</v>
          </cell>
          <cell r="I14">
            <v>37</v>
          </cell>
        </row>
        <row r="15">
          <cell r="D15">
            <v>43993</v>
          </cell>
          <cell r="E15">
            <v>533</v>
          </cell>
          <cell r="F15">
            <v>80</v>
          </cell>
          <cell r="G15">
            <v>453</v>
          </cell>
          <cell r="H15">
            <v>385</v>
          </cell>
          <cell r="I15">
            <v>68</v>
          </cell>
        </row>
        <row r="16">
          <cell r="D16">
            <v>43994</v>
          </cell>
          <cell r="E16">
            <v>484</v>
          </cell>
          <cell r="F16">
            <v>65</v>
          </cell>
          <cell r="G16">
            <v>419</v>
          </cell>
          <cell r="H16">
            <v>326</v>
          </cell>
          <cell r="I16">
            <v>93</v>
          </cell>
        </row>
        <row r="17">
          <cell r="D17">
            <v>43995</v>
          </cell>
          <cell r="E17">
            <v>35</v>
          </cell>
          <cell r="F17">
            <v>3</v>
          </cell>
          <cell r="G17">
            <v>32</v>
          </cell>
          <cell r="H17">
            <v>30</v>
          </cell>
          <cell r="I17">
            <v>2</v>
          </cell>
        </row>
        <row r="18">
          <cell r="D18">
            <v>43997</v>
          </cell>
          <cell r="E18">
            <v>565</v>
          </cell>
          <cell r="F18">
            <v>85</v>
          </cell>
          <cell r="G18">
            <v>480</v>
          </cell>
          <cell r="H18">
            <v>442</v>
          </cell>
          <cell r="I18">
            <v>38</v>
          </cell>
        </row>
        <row r="19">
          <cell r="D19">
            <v>43998</v>
          </cell>
          <cell r="E19">
            <v>643</v>
          </cell>
          <cell r="F19">
            <v>106</v>
          </cell>
          <cell r="G19">
            <v>537</v>
          </cell>
          <cell r="H19">
            <v>480</v>
          </cell>
          <cell r="I19">
            <v>57</v>
          </cell>
        </row>
        <row r="20">
          <cell r="D20">
            <v>43999</v>
          </cell>
          <cell r="E20">
            <v>624</v>
          </cell>
          <cell r="F20">
            <v>91</v>
          </cell>
          <cell r="G20">
            <v>533</v>
          </cell>
          <cell r="H20">
            <v>460</v>
          </cell>
          <cell r="I20">
            <v>73</v>
          </cell>
        </row>
        <row r="21">
          <cell r="D21">
            <v>44000</v>
          </cell>
          <cell r="E21">
            <v>477</v>
          </cell>
          <cell r="F21">
            <v>55</v>
          </cell>
          <cell r="G21">
            <v>422</v>
          </cell>
          <cell r="H21">
            <v>406</v>
          </cell>
          <cell r="I21">
            <v>16</v>
          </cell>
        </row>
        <row r="22">
          <cell r="D22">
            <v>44001</v>
          </cell>
          <cell r="E22">
            <v>495</v>
          </cell>
          <cell r="F22">
            <v>77</v>
          </cell>
          <cell r="G22">
            <v>418</v>
          </cell>
          <cell r="H22">
            <v>379</v>
          </cell>
          <cell r="I22">
            <v>39</v>
          </cell>
        </row>
        <row r="23">
          <cell r="D23">
            <v>44002</v>
          </cell>
          <cell r="E23">
            <v>67</v>
          </cell>
          <cell r="F23">
            <v>11</v>
          </cell>
          <cell r="G23">
            <v>56</v>
          </cell>
          <cell r="H23">
            <v>54</v>
          </cell>
          <cell r="I23">
            <v>2</v>
          </cell>
        </row>
        <row r="24">
          <cell r="D24">
            <v>44004</v>
          </cell>
          <cell r="E24">
            <v>711</v>
          </cell>
          <cell r="F24">
            <v>91</v>
          </cell>
          <cell r="G24">
            <v>620</v>
          </cell>
          <cell r="H24">
            <v>494</v>
          </cell>
          <cell r="I24">
            <v>126</v>
          </cell>
        </row>
        <row r="25">
          <cell r="D25">
            <v>44005</v>
          </cell>
          <cell r="E25">
            <v>511</v>
          </cell>
          <cell r="F25">
            <v>67</v>
          </cell>
          <cell r="G25">
            <v>444</v>
          </cell>
          <cell r="H25">
            <v>376</v>
          </cell>
          <cell r="I25">
            <v>68</v>
          </cell>
        </row>
        <row r="26">
          <cell r="D26">
            <v>44006</v>
          </cell>
          <cell r="E26">
            <v>497</v>
          </cell>
          <cell r="F26">
            <v>83</v>
          </cell>
          <cell r="G26">
            <v>414</v>
          </cell>
          <cell r="H26">
            <v>386</v>
          </cell>
          <cell r="I26">
            <v>28</v>
          </cell>
        </row>
        <row r="27">
          <cell r="D27">
            <v>44007</v>
          </cell>
          <cell r="E27">
            <v>493</v>
          </cell>
          <cell r="F27">
            <v>74</v>
          </cell>
          <cell r="G27">
            <v>419</v>
          </cell>
          <cell r="H27">
            <v>346</v>
          </cell>
          <cell r="I27">
            <v>73</v>
          </cell>
        </row>
        <row r="28">
          <cell r="D28">
            <v>44008</v>
          </cell>
          <cell r="E28">
            <v>471</v>
          </cell>
          <cell r="F28">
            <v>56</v>
          </cell>
          <cell r="G28">
            <v>415</v>
          </cell>
          <cell r="H28">
            <v>383</v>
          </cell>
          <cell r="I28">
            <v>32</v>
          </cell>
        </row>
        <row r="29">
          <cell r="D29">
            <v>44009</v>
          </cell>
          <cell r="E29">
            <v>43</v>
          </cell>
          <cell r="F29">
            <v>10</v>
          </cell>
          <cell r="G29">
            <v>33</v>
          </cell>
          <cell r="H29">
            <v>31</v>
          </cell>
          <cell r="I29">
            <v>2</v>
          </cell>
        </row>
        <row r="30">
          <cell r="D30">
            <v>44011</v>
          </cell>
          <cell r="E30">
            <v>543</v>
          </cell>
          <cell r="F30">
            <v>111</v>
          </cell>
          <cell r="G30">
            <v>432</v>
          </cell>
          <cell r="H30">
            <v>404</v>
          </cell>
          <cell r="I30">
            <v>28</v>
          </cell>
        </row>
        <row r="31">
          <cell r="D31">
            <v>44012</v>
          </cell>
          <cell r="E31">
            <v>598</v>
          </cell>
          <cell r="F31">
            <v>94</v>
          </cell>
          <cell r="G31">
            <v>504</v>
          </cell>
          <cell r="H31">
            <v>436</v>
          </cell>
          <cell r="I31">
            <v>68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 Num"/>
      <sheetName val="P bil"/>
      <sheetName val="P Full"/>
      <sheetName val="P ST Mensile"/>
      <sheetName val="P Service Time"/>
      <sheetName val="Master"/>
      <sheetName val="Giornaliero Aprile"/>
      <sheetName val="Mensile Aprile"/>
      <sheetName val="Fatture"/>
      <sheetName val="Scheletro Giornaliero"/>
      <sheetName val="Scheletro Mensile"/>
      <sheetName val="Giornaliero Marzo"/>
      <sheetName val="Mensile Marzo"/>
    </sheetNames>
    <sheetDataSet>
      <sheetData sheetId="0"/>
      <sheetData sheetId="1"/>
      <sheetData sheetId="2"/>
      <sheetData sheetId="3"/>
      <sheetData sheetId="4"/>
      <sheetData sheetId="5"/>
      <sheetData sheetId="6"/>
      <sheetData sheetId="7"/>
      <sheetData sheetId="8">
        <row r="4">
          <cell r="C4" t="str">
            <v>%</v>
          </cell>
          <cell r="D4">
            <v>65</v>
          </cell>
          <cell r="E4">
            <v>14690</v>
          </cell>
          <cell r="F4">
            <v>36</v>
          </cell>
          <cell r="G4">
            <v>11626</v>
          </cell>
        </row>
        <row r="5">
          <cell r="C5">
            <v>0</v>
          </cell>
          <cell r="D5">
            <v>829</v>
          </cell>
          <cell r="E5">
            <v>185033</v>
          </cell>
          <cell r="F5">
            <v>570</v>
          </cell>
          <cell r="G5">
            <v>140313</v>
          </cell>
        </row>
        <row r="6">
          <cell r="C6">
            <v>1</v>
          </cell>
          <cell r="D6">
            <v>14</v>
          </cell>
          <cell r="E6">
            <v>2013</v>
          </cell>
          <cell r="F6">
            <v>8</v>
          </cell>
          <cell r="G6">
            <v>1058</v>
          </cell>
        </row>
        <row r="7">
          <cell r="C7">
            <v>2</v>
          </cell>
          <cell r="D7">
            <v>7</v>
          </cell>
          <cell r="E7">
            <v>1220</v>
          </cell>
          <cell r="F7">
            <v>5</v>
          </cell>
          <cell r="G7">
            <v>918</v>
          </cell>
        </row>
        <row r="8">
          <cell r="C8">
            <v>3</v>
          </cell>
          <cell r="D8">
            <v>3130</v>
          </cell>
          <cell r="E8">
            <v>771499</v>
          </cell>
          <cell r="F8">
            <v>2151</v>
          </cell>
          <cell r="G8">
            <v>592048</v>
          </cell>
        </row>
        <row r="9">
          <cell r="C9">
            <v>4</v>
          </cell>
          <cell r="D9">
            <v>5</v>
          </cell>
          <cell r="E9">
            <v>1652</v>
          </cell>
          <cell r="F9">
            <v>4</v>
          </cell>
          <cell r="G9">
            <v>1426</v>
          </cell>
        </row>
        <row r="10">
          <cell r="C10">
            <v>5</v>
          </cell>
          <cell r="D10">
            <v>12</v>
          </cell>
          <cell r="E10">
            <v>1997</v>
          </cell>
          <cell r="F10">
            <v>6</v>
          </cell>
          <cell r="G10">
            <v>1477</v>
          </cell>
        </row>
        <row r="11">
          <cell r="C11">
            <v>6</v>
          </cell>
          <cell r="D11">
            <v>25</v>
          </cell>
          <cell r="E11">
            <v>7042</v>
          </cell>
          <cell r="F11">
            <v>18</v>
          </cell>
          <cell r="G11">
            <v>4867</v>
          </cell>
        </row>
        <row r="12">
          <cell r="C12">
            <v>7</v>
          </cell>
          <cell r="D12">
            <v>15</v>
          </cell>
          <cell r="E12">
            <v>2608</v>
          </cell>
          <cell r="F12">
            <v>11</v>
          </cell>
          <cell r="G12">
            <v>1793</v>
          </cell>
        </row>
        <row r="13">
          <cell r="C13">
            <v>8</v>
          </cell>
          <cell r="D13">
            <v>31</v>
          </cell>
          <cell r="E13">
            <v>8282</v>
          </cell>
          <cell r="F13">
            <v>25</v>
          </cell>
          <cell r="G13">
            <v>6294</v>
          </cell>
        </row>
        <row r="14">
          <cell r="C14">
            <v>9</v>
          </cell>
          <cell r="D14">
            <v>14</v>
          </cell>
          <cell r="E14">
            <v>2984</v>
          </cell>
          <cell r="F14">
            <v>11</v>
          </cell>
          <cell r="G14">
            <v>2390</v>
          </cell>
        </row>
      </sheetData>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OLD fino al 10_05"/>
      <sheetName val="P Abbandonate"/>
      <sheetName val="P Num"/>
      <sheetName val="P bil"/>
      <sheetName val="P Full"/>
      <sheetName val="P Distinti"/>
      <sheetName val="P Service Time"/>
      <sheetName val="P ST Mensile"/>
      <sheetName val="Elenco DNIS"/>
      <sheetName val=" Master New"/>
      <sheetName val="Fatture"/>
      <sheetName val="Giornaliero Maggio"/>
      <sheetName val="Mensile Maggio"/>
      <sheetName val="Giornaliero Maggio_OLD"/>
      <sheetName val="Mensile Maggio_OLD"/>
      <sheetName val="Scheletro Giornaliero"/>
      <sheetName val="Scheletro Mensile"/>
      <sheetName val="Giornaliero Aprile"/>
      <sheetName val="Mensile Aprile"/>
      <sheetName val="Giornaliero Marzo"/>
      <sheetName val="Mensile Marzo"/>
    </sheetNames>
    <sheetDataSet>
      <sheetData sheetId="0"/>
      <sheetData sheetId="1"/>
      <sheetData sheetId="2"/>
      <sheetData sheetId="3"/>
      <sheetData sheetId="4"/>
      <sheetData sheetId="5"/>
      <sheetData sheetId="6"/>
      <sheetData sheetId="7"/>
      <sheetData sheetId="8"/>
      <sheetData sheetId="9"/>
      <sheetData sheetId="10">
        <row r="4">
          <cell r="C4" t="str">
            <v>%</v>
          </cell>
          <cell r="F4">
            <v>36</v>
          </cell>
        </row>
        <row r="5">
          <cell r="F5">
            <v>570</v>
          </cell>
        </row>
        <row r="6">
          <cell r="F6">
            <v>8</v>
          </cell>
        </row>
        <row r="7">
          <cell r="F7">
            <v>5</v>
          </cell>
        </row>
        <row r="8">
          <cell r="F8">
            <v>2151</v>
          </cell>
        </row>
        <row r="9">
          <cell r="F9">
            <v>4</v>
          </cell>
        </row>
        <row r="10">
          <cell r="F10">
            <v>6</v>
          </cell>
        </row>
        <row r="11">
          <cell r="F11">
            <v>18</v>
          </cell>
        </row>
        <row r="12">
          <cell r="F12">
            <v>11</v>
          </cell>
        </row>
        <row r="13">
          <cell r="F13">
            <v>25</v>
          </cell>
        </row>
        <row r="14">
          <cell r="F14">
            <v>11</v>
          </cell>
        </row>
      </sheetData>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OLD fino al 10_05"/>
      <sheetName val="P Abbandonate"/>
      <sheetName val="P Num"/>
      <sheetName val="P bil"/>
      <sheetName val="P Full"/>
      <sheetName val="P Distinti"/>
      <sheetName val="P Service Time"/>
      <sheetName val="P ST Mensile"/>
      <sheetName val="Elenco DNIS"/>
      <sheetName val=" Master New"/>
      <sheetName val="Fatture"/>
      <sheetName val="Giornaliero Maggio"/>
      <sheetName val="Mensile Maggio"/>
      <sheetName val="Giornaliero Maggio_OLD"/>
      <sheetName val="Mensile Maggio_OLD"/>
      <sheetName val="Scheletro Giornaliero"/>
      <sheetName val="Scheletro Mensile"/>
      <sheetName val="Giornaliero Aprile"/>
      <sheetName val="Mensile Aprile"/>
      <sheetName val="Giornaliero Marzo"/>
      <sheetName val="Mensile Marzo"/>
    </sheetNames>
    <sheetDataSet>
      <sheetData sheetId="0"/>
      <sheetData sheetId="1"/>
      <sheetData sheetId="2"/>
      <sheetData sheetId="3"/>
      <sheetData sheetId="4"/>
      <sheetData sheetId="5"/>
      <sheetData sheetId="6"/>
      <sheetData sheetId="7"/>
      <sheetData sheetId="8"/>
      <sheetData sheetId="9"/>
      <sheetData sheetId="10">
        <row r="4">
          <cell r="C4" t="str">
            <v>%</v>
          </cell>
          <cell r="F4">
            <v>36</v>
          </cell>
        </row>
        <row r="5">
          <cell r="C5">
            <v>0</v>
          </cell>
          <cell r="F5">
            <v>570</v>
          </cell>
        </row>
        <row r="6">
          <cell r="C6">
            <v>1</v>
          </cell>
          <cell r="F6">
            <v>8</v>
          </cell>
        </row>
        <row r="7">
          <cell r="C7">
            <v>2</v>
          </cell>
          <cell r="F7">
            <v>5</v>
          </cell>
        </row>
        <row r="8">
          <cell r="C8">
            <v>3</v>
          </cell>
          <cell r="F8">
            <v>2151</v>
          </cell>
        </row>
        <row r="9">
          <cell r="C9">
            <v>4</v>
          </cell>
          <cell r="F9">
            <v>4</v>
          </cell>
        </row>
        <row r="10">
          <cell r="C10">
            <v>5</v>
          </cell>
          <cell r="F10">
            <v>6</v>
          </cell>
        </row>
        <row r="11">
          <cell r="C11">
            <v>6</v>
          </cell>
          <cell r="F11">
            <v>18</v>
          </cell>
        </row>
        <row r="12">
          <cell r="C12">
            <v>7</v>
          </cell>
          <cell r="F12">
            <v>11</v>
          </cell>
        </row>
        <row r="13">
          <cell r="C13">
            <v>8</v>
          </cell>
          <cell r="F13">
            <v>25</v>
          </cell>
        </row>
        <row r="14">
          <cell r="C14">
            <v>9</v>
          </cell>
          <cell r="F14">
            <v>11</v>
          </cell>
        </row>
      </sheetData>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 Abbandonate"/>
      <sheetName val="P Num"/>
      <sheetName val="P bil"/>
      <sheetName val="P Full"/>
      <sheetName val="P Distinti"/>
      <sheetName val="P ST Mensile"/>
      <sheetName val="P Service Time"/>
      <sheetName val="Master"/>
      <sheetName val="Elenco DNIS"/>
      <sheetName val="Fatture"/>
      <sheetName val="Giornaliero Maggio"/>
      <sheetName val="Mensile Maggio"/>
      <sheetName val="Scheletro Giornaliero"/>
      <sheetName val="Scheletro Mensile"/>
      <sheetName val="Giornaliero Aprile"/>
      <sheetName val="Mensile Aprile"/>
      <sheetName val="Giornaliero Marzo"/>
      <sheetName val="Mensile Marzo"/>
    </sheetNames>
    <sheetDataSet>
      <sheetData sheetId="0"/>
      <sheetData sheetId="1"/>
      <sheetData sheetId="2"/>
      <sheetData sheetId="3"/>
      <sheetData sheetId="4"/>
      <sheetData sheetId="5"/>
      <sheetData sheetId="6"/>
      <sheetData sheetId="7"/>
      <sheetData sheetId="8"/>
      <sheetData sheetId="9">
        <row r="4">
          <cell r="C4" t="str">
            <v>%</v>
          </cell>
        </row>
        <row r="5">
          <cell r="C5">
            <v>0</v>
          </cell>
        </row>
        <row r="6">
          <cell r="C6">
            <v>1</v>
          </cell>
        </row>
        <row r="7">
          <cell r="C7">
            <v>2</v>
          </cell>
        </row>
        <row r="8">
          <cell r="C8">
            <v>3</v>
          </cell>
        </row>
        <row r="9">
          <cell r="C9">
            <v>4</v>
          </cell>
        </row>
        <row r="10">
          <cell r="C10">
            <v>5</v>
          </cell>
        </row>
        <row r="11">
          <cell r="C11">
            <v>6</v>
          </cell>
        </row>
        <row r="12">
          <cell r="C12">
            <v>7</v>
          </cell>
        </row>
        <row r="13">
          <cell r="C13">
            <v>8</v>
          </cell>
        </row>
        <row r="14">
          <cell r="C14">
            <v>9</v>
          </cell>
        </row>
      </sheetData>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3:E13"/>
  <sheetViews>
    <sheetView showGridLines="0" workbookViewId="0">
      <selection activeCell="D15" sqref="D15"/>
    </sheetView>
  </sheetViews>
  <sheetFormatPr defaultRowHeight="15" x14ac:dyDescent="0.25"/>
  <cols>
    <col min="2" max="2" width="8.7109375" customWidth="1"/>
    <col min="3" max="3" width="4.7109375" customWidth="1"/>
    <col min="4" max="4" width="28.28515625" style="148" bestFit="1" customWidth="1"/>
    <col min="5" max="5" width="122.7109375" customWidth="1"/>
  </cols>
  <sheetData>
    <row r="3" spans="2:5" ht="31.5" x14ac:dyDescent="0.25">
      <c r="D3" s="135" t="s">
        <v>141</v>
      </c>
      <c r="E3" s="135" t="s">
        <v>142</v>
      </c>
    </row>
    <row r="4" spans="2:5" ht="30" x14ac:dyDescent="0.25">
      <c r="D4" s="136" t="s">
        <v>143</v>
      </c>
      <c r="E4" s="137" t="s">
        <v>144</v>
      </c>
    </row>
    <row r="5" spans="2:5" ht="30" x14ac:dyDescent="0.25">
      <c r="D5" s="136" t="s">
        <v>145</v>
      </c>
      <c r="E5" s="137" t="s">
        <v>146</v>
      </c>
    </row>
    <row r="6" spans="2:5" x14ac:dyDescent="0.25">
      <c r="D6" s="136" t="s">
        <v>147</v>
      </c>
      <c r="E6" s="137" t="s">
        <v>148</v>
      </c>
    </row>
    <row r="7" spans="2:5" x14ac:dyDescent="0.25">
      <c r="B7" s="138"/>
      <c r="C7" s="139"/>
      <c r="D7" s="136" t="s">
        <v>123</v>
      </c>
      <c r="E7" s="137" t="s">
        <v>149</v>
      </c>
    </row>
    <row r="8" spans="2:5" x14ac:dyDescent="0.25">
      <c r="B8" s="140"/>
      <c r="C8" s="141"/>
      <c r="D8" s="136" t="s">
        <v>129</v>
      </c>
      <c r="E8" s="137" t="s">
        <v>150</v>
      </c>
    </row>
    <row r="9" spans="2:5" ht="30" x14ac:dyDescent="0.25">
      <c r="B9" s="142"/>
      <c r="C9" s="143"/>
      <c r="D9" s="136" t="s">
        <v>130</v>
      </c>
      <c r="E9" s="137" t="s">
        <v>151</v>
      </c>
    </row>
    <row r="10" spans="2:5" x14ac:dyDescent="0.25">
      <c r="B10" s="144"/>
      <c r="C10" s="145"/>
      <c r="D10" s="136" t="s">
        <v>131</v>
      </c>
      <c r="E10" s="137" t="s">
        <v>152</v>
      </c>
    </row>
    <row r="11" spans="2:5" x14ac:dyDescent="0.25">
      <c r="B11" s="146"/>
      <c r="C11" s="147"/>
      <c r="D11" s="136" t="s">
        <v>153</v>
      </c>
      <c r="E11" s="137" t="s">
        <v>154</v>
      </c>
    </row>
    <row r="12" spans="2:5" x14ac:dyDescent="0.25">
      <c r="D12" s="136" t="s">
        <v>133</v>
      </c>
      <c r="E12" s="137" t="s">
        <v>155</v>
      </c>
    </row>
    <row r="13" spans="2:5" ht="60" x14ac:dyDescent="0.25">
      <c r="D13" s="136" t="s">
        <v>156</v>
      </c>
      <c r="E13" s="137" t="s">
        <v>157</v>
      </c>
    </row>
  </sheetData>
  <mergeCells count="2">
    <mergeCell ref="B7:B9"/>
    <mergeCell ref="B10:B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sheetPr>
  <dimension ref="C2:W32"/>
  <sheetViews>
    <sheetView showGridLines="0" workbookViewId="0">
      <selection activeCell="X25" sqref="X25"/>
    </sheetView>
  </sheetViews>
  <sheetFormatPr defaultRowHeight="15" customHeight="1" x14ac:dyDescent="0.2"/>
  <cols>
    <col min="1" max="1" width="9.140625" style="83"/>
    <col min="2" max="2" width="3.5703125" style="83" customWidth="1"/>
    <col min="3" max="3" width="9.85546875" style="83" bestFit="1" customWidth="1"/>
    <col min="4" max="4" width="17.42578125" style="83" bestFit="1" customWidth="1"/>
    <col min="5" max="12" width="9.140625" style="83"/>
    <col min="13" max="13" width="5.140625" style="83" bestFit="1" customWidth="1"/>
    <col min="14" max="14" width="10.5703125" style="83" customWidth="1"/>
    <col min="15" max="257" width="9.140625" style="83"/>
    <col min="258" max="258" width="3.5703125" style="83" customWidth="1"/>
    <col min="259" max="259" width="9.85546875" style="83" bestFit="1" customWidth="1"/>
    <col min="260" max="260" width="17.42578125" style="83" bestFit="1" customWidth="1"/>
    <col min="261" max="268" width="9.140625" style="83"/>
    <col min="269" max="269" width="5.140625" style="83" bestFit="1" customWidth="1"/>
    <col min="270" max="270" width="10.5703125" style="83" customWidth="1"/>
    <col min="271" max="513" width="9.140625" style="83"/>
    <col min="514" max="514" width="3.5703125" style="83" customWidth="1"/>
    <col min="515" max="515" width="9.85546875" style="83" bestFit="1" customWidth="1"/>
    <col min="516" max="516" width="17.42578125" style="83" bestFit="1" customWidth="1"/>
    <col min="517" max="524" width="9.140625" style="83"/>
    <col min="525" max="525" width="5.140625" style="83" bestFit="1" customWidth="1"/>
    <col min="526" max="526" width="10.5703125" style="83" customWidth="1"/>
    <col min="527" max="769" width="9.140625" style="83"/>
    <col min="770" max="770" width="3.5703125" style="83" customWidth="1"/>
    <col min="771" max="771" width="9.85546875" style="83" bestFit="1" customWidth="1"/>
    <col min="772" max="772" width="17.42578125" style="83" bestFit="1" customWidth="1"/>
    <col min="773" max="780" width="9.140625" style="83"/>
    <col min="781" max="781" width="5.140625" style="83" bestFit="1" customWidth="1"/>
    <col min="782" max="782" width="10.5703125" style="83" customWidth="1"/>
    <col min="783" max="1025" width="9.140625" style="83"/>
    <col min="1026" max="1026" width="3.5703125" style="83" customWidth="1"/>
    <col min="1027" max="1027" width="9.85546875" style="83" bestFit="1" customWidth="1"/>
    <col min="1028" max="1028" width="17.42578125" style="83" bestFit="1" customWidth="1"/>
    <col min="1029" max="1036" width="9.140625" style="83"/>
    <col min="1037" max="1037" width="5.140625" style="83" bestFit="1" customWidth="1"/>
    <col min="1038" max="1038" width="10.5703125" style="83" customWidth="1"/>
    <col min="1039" max="1281" width="9.140625" style="83"/>
    <col min="1282" max="1282" width="3.5703125" style="83" customWidth="1"/>
    <col min="1283" max="1283" width="9.85546875" style="83" bestFit="1" customWidth="1"/>
    <col min="1284" max="1284" width="17.42578125" style="83" bestFit="1" customWidth="1"/>
    <col min="1285" max="1292" width="9.140625" style="83"/>
    <col min="1293" max="1293" width="5.140625" style="83" bestFit="1" customWidth="1"/>
    <col min="1294" max="1294" width="10.5703125" style="83" customWidth="1"/>
    <col min="1295" max="1537" width="9.140625" style="83"/>
    <col min="1538" max="1538" width="3.5703125" style="83" customWidth="1"/>
    <col min="1539" max="1539" width="9.85546875" style="83" bestFit="1" customWidth="1"/>
    <col min="1540" max="1540" width="17.42578125" style="83" bestFit="1" customWidth="1"/>
    <col min="1541" max="1548" width="9.140625" style="83"/>
    <col min="1549" max="1549" width="5.140625" style="83" bestFit="1" customWidth="1"/>
    <col min="1550" max="1550" width="10.5703125" style="83" customWidth="1"/>
    <col min="1551" max="1793" width="9.140625" style="83"/>
    <col min="1794" max="1794" width="3.5703125" style="83" customWidth="1"/>
    <col min="1795" max="1795" width="9.85546875" style="83" bestFit="1" customWidth="1"/>
    <col min="1796" max="1796" width="17.42578125" style="83" bestFit="1" customWidth="1"/>
    <col min="1797" max="1804" width="9.140625" style="83"/>
    <col min="1805" max="1805" width="5.140625" style="83" bestFit="1" customWidth="1"/>
    <col min="1806" max="1806" width="10.5703125" style="83" customWidth="1"/>
    <col min="1807" max="2049" width="9.140625" style="83"/>
    <col min="2050" max="2050" width="3.5703125" style="83" customWidth="1"/>
    <col min="2051" max="2051" width="9.85546875" style="83" bestFit="1" customWidth="1"/>
    <col min="2052" max="2052" width="17.42578125" style="83" bestFit="1" customWidth="1"/>
    <col min="2053" max="2060" width="9.140625" style="83"/>
    <col min="2061" max="2061" width="5.140625" style="83" bestFit="1" customWidth="1"/>
    <col min="2062" max="2062" width="10.5703125" style="83" customWidth="1"/>
    <col min="2063" max="2305" width="9.140625" style="83"/>
    <col min="2306" max="2306" width="3.5703125" style="83" customWidth="1"/>
    <col min="2307" max="2307" width="9.85546875" style="83" bestFit="1" customWidth="1"/>
    <col min="2308" max="2308" width="17.42578125" style="83" bestFit="1" customWidth="1"/>
    <col min="2309" max="2316" width="9.140625" style="83"/>
    <col min="2317" max="2317" width="5.140625" style="83" bestFit="1" customWidth="1"/>
    <col min="2318" max="2318" width="10.5703125" style="83" customWidth="1"/>
    <col min="2319" max="2561" width="9.140625" style="83"/>
    <col min="2562" max="2562" width="3.5703125" style="83" customWidth="1"/>
    <col min="2563" max="2563" width="9.85546875" style="83" bestFit="1" customWidth="1"/>
    <col min="2564" max="2564" width="17.42578125" style="83" bestFit="1" customWidth="1"/>
    <col min="2565" max="2572" width="9.140625" style="83"/>
    <col min="2573" max="2573" width="5.140625" style="83" bestFit="1" customWidth="1"/>
    <col min="2574" max="2574" width="10.5703125" style="83" customWidth="1"/>
    <col min="2575" max="2817" width="9.140625" style="83"/>
    <col min="2818" max="2818" width="3.5703125" style="83" customWidth="1"/>
    <col min="2819" max="2819" width="9.85546875" style="83" bestFit="1" customWidth="1"/>
    <col min="2820" max="2820" width="17.42578125" style="83" bestFit="1" customWidth="1"/>
    <col min="2821" max="2828" width="9.140625" style="83"/>
    <col min="2829" max="2829" width="5.140625" style="83" bestFit="1" customWidth="1"/>
    <col min="2830" max="2830" width="10.5703125" style="83" customWidth="1"/>
    <col min="2831" max="3073" width="9.140625" style="83"/>
    <col min="3074" max="3074" width="3.5703125" style="83" customWidth="1"/>
    <col min="3075" max="3075" width="9.85546875" style="83" bestFit="1" customWidth="1"/>
    <col min="3076" max="3076" width="17.42578125" style="83" bestFit="1" customWidth="1"/>
    <col min="3077" max="3084" width="9.140625" style="83"/>
    <col min="3085" max="3085" width="5.140625" style="83" bestFit="1" customWidth="1"/>
    <col min="3086" max="3086" width="10.5703125" style="83" customWidth="1"/>
    <col min="3087" max="3329" width="9.140625" style="83"/>
    <col min="3330" max="3330" width="3.5703125" style="83" customWidth="1"/>
    <col min="3331" max="3331" width="9.85546875" style="83" bestFit="1" customWidth="1"/>
    <col min="3332" max="3332" width="17.42578125" style="83" bestFit="1" customWidth="1"/>
    <col min="3333" max="3340" width="9.140625" style="83"/>
    <col min="3341" max="3341" width="5.140625" style="83" bestFit="1" customWidth="1"/>
    <col min="3342" max="3342" width="10.5703125" style="83" customWidth="1"/>
    <col min="3343" max="3585" width="9.140625" style="83"/>
    <col min="3586" max="3586" width="3.5703125" style="83" customWidth="1"/>
    <col min="3587" max="3587" width="9.85546875" style="83" bestFit="1" customWidth="1"/>
    <col min="3588" max="3588" width="17.42578125" style="83" bestFit="1" customWidth="1"/>
    <col min="3589" max="3596" width="9.140625" style="83"/>
    <col min="3597" max="3597" width="5.140625" style="83" bestFit="1" customWidth="1"/>
    <col min="3598" max="3598" width="10.5703125" style="83" customWidth="1"/>
    <col min="3599" max="3841" width="9.140625" style="83"/>
    <col min="3842" max="3842" width="3.5703125" style="83" customWidth="1"/>
    <col min="3843" max="3843" width="9.85546875" style="83" bestFit="1" customWidth="1"/>
    <col min="3844" max="3844" width="17.42578125" style="83" bestFit="1" customWidth="1"/>
    <col min="3845" max="3852" width="9.140625" style="83"/>
    <col min="3853" max="3853" width="5.140625" style="83" bestFit="1" customWidth="1"/>
    <col min="3854" max="3854" width="10.5703125" style="83" customWidth="1"/>
    <col min="3855" max="4097" width="9.140625" style="83"/>
    <col min="4098" max="4098" width="3.5703125" style="83" customWidth="1"/>
    <col min="4099" max="4099" width="9.85546875" style="83" bestFit="1" customWidth="1"/>
    <col min="4100" max="4100" width="17.42578125" style="83" bestFit="1" customWidth="1"/>
    <col min="4101" max="4108" width="9.140625" style="83"/>
    <col min="4109" max="4109" width="5.140625" style="83" bestFit="1" customWidth="1"/>
    <col min="4110" max="4110" width="10.5703125" style="83" customWidth="1"/>
    <col min="4111" max="4353" width="9.140625" style="83"/>
    <col min="4354" max="4354" width="3.5703125" style="83" customWidth="1"/>
    <col min="4355" max="4355" width="9.85546875" style="83" bestFit="1" customWidth="1"/>
    <col min="4356" max="4356" width="17.42578125" style="83" bestFit="1" customWidth="1"/>
    <col min="4357" max="4364" width="9.140625" style="83"/>
    <col min="4365" max="4365" width="5.140625" style="83" bestFit="1" customWidth="1"/>
    <col min="4366" max="4366" width="10.5703125" style="83" customWidth="1"/>
    <col min="4367" max="4609" width="9.140625" style="83"/>
    <col min="4610" max="4610" width="3.5703125" style="83" customWidth="1"/>
    <col min="4611" max="4611" width="9.85546875" style="83" bestFit="1" customWidth="1"/>
    <col min="4612" max="4612" width="17.42578125" style="83" bestFit="1" customWidth="1"/>
    <col min="4613" max="4620" width="9.140625" style="83"/>
    <col min="4621" max="4621" width="5.140625" style="83" bestFit="1" customWidth="1"/>
    <col min="4622" max="4622" width="10.5703125" style="83" customWidth="1"/>
    <col min="4623" max="4865" width="9.140625" style="83"/>
    <col min="4866" max="4866" width="3.5703125" style="83" customWidth="1"/>
    <col min="4867" max="4867" width="9.85546875" style="83" bestFit="1" customWidth="1"/>
    <col min="4868" max="4868" width="17.42578125" style="83" bestFit="1" customWidth="1"/>
    <col min="4869" max="4876" width="9.140625" style="83"/>
    <col min="4877" max="4877" width="5.140625" style="83" bestFit="1" customWidth="1"/>
    <col min="4878" max="4878" width="10.5703125" style="83" customWidth="1"/>
    <col min="4879" max="5121" width="9.140625" style="83"/>
    <col min="5122" max="5122" width="3.5703125" style="83" customWidth="1"/>
    <col min="5123" max="5123" width="9.85546875" style="83" bestFit="1" customWidth="1"/>
    <col min="5124" max="5124" width="17.42578125" style="83" bestFit="1" customWidth="1"/>
    <col min="5125" max="5132" width="9.140625" style="83"/>
    <col min="5133" max="5133" width="5.140625" style="83" bestFit="1" customWidth="1"/>
    <col min="5134" max="5134" width="10.5703125" style="83" customWidth="1"/>
    <col min="5135" max="5377" width="9.140625" style="83"/>
    <col min="5378" max="5378" width="3.5703125" style="83" customWidth="1"/>
    <col min="5379" max="5379" width="9.85546875" style="83" bestFit="1" customWidth="1"/>
    <col min="5380" max="5380" width="17.42578125" style="83" bestFit="1" customWidth="1"/>
    <col min="5381" max="5388" width="9.140625" style="83"/>
    <col min="5389" max="5389" width="5.140625" style="83" bestFit="1" customWidth="1"/>
    <col min="5390" max="5390" width="10.5703125" style="83" customWidth="1"/>
    <col min="5391" max="5633" width="9.140625" style="83"/>
    <col min="5634" max="5634" width="3.5703125" style="83" customWidth="1"/>
    <col min="5635" max="5635" width="9.85546875" style="83" bestFit="1" customWidth="1"/>
    <col min="5636" max="5636" width="17.42578125" style="83" bestFit="1" customWidth="1"/>
    <col min="5637" max="5644" width="9.140625" style="83"/>
    <col min="5645" max="5645" width="5.140625" style="83" bestFit="1" customWidth="1"/>
    <col min="5646" max="5646" width="10.5703125" style="83" customWidth="1"/>
    <col min="5647" max="5889" width="9.140625" style="83"/>
    <col min="5890" max="5890" width="3.5703125" style="83" customWidth="1"/>
    <col min="5891" max="5891" width="9.85546875" style="83" bestFit="1" customWidth="1"/>
    <col min="5892" max="5892" width="17.42578125" style="83" bestFit="1" customWidth="1"/>
    <col min="5893" max="5900" width="9.140625" style="83"/>
    <col min="5901" max="5901" width="5.140625" style="83" bestFit="1" customWidth="1"/>
    <col min="5902" max="5902" width="10.5703125" style="83" customWidth="1"/>
    <col min="5903" max="6145" width="9.140625" style="83"/>
    <col min="6146" max="6146" width="3.5703125" style="83" customWidth="1"/>
    <col min="6147" max="6147" width="9.85546875" style="83" bestFit="1" customWidth="1"/>
    <col min="6148" max="6148" width="17.42578125" style="83" bestFit="1" customWidth="1"/>
    <col min="6149" max="6156" width="9.140625" style="83"/>
    <col min="6157" max="6157" width="5.140625" style="83" bestFit="1" customWidth="1"/>
    <col min="6158" max="6158" width="10.5703125" style="83" customWidth="1"/>
    <col min="6159" max="6401" width="9.140625" style="83"/>
    <col min="6402" max="6402" width="3.5703125" style="83" customWidth="1"/>
    <col min="6403" max="6403" width="9.85546875" style="83" bestFit="1" customWidth="1"/>
    <col min="6404" max="6404" width="17.42578125" style="83" bestFit="1" customWidth="1"/>
    <col min="6405" max="6412" width="9.140625" style="83"/>
    <col min="6413" max="6413" width="5.140625" style="83" bestFit="1" customWidth="1"/>
    <col min="6414" max="6414" width="10.5703125" style="83" customWidth="1"/>
    <col min="6415" max="6657" width="9.140625" style="83"/>
    <col min="6658" max="6658" width="3.5703125" style="83" customWidth="1"/>
    <col min="6659" max="6659" width="9.85546875" style="83" bestFit="1" customWidth="1"/>
    <col min="6660" max="6660" width="17.42578125" style="83" bestFit="1" customWidth="1"/>
    <col min="6661" max="6668" width="9.140625" style="83"/>
    <col min="6669" max="6669" width="5.140625" style="83" bestFit="1" customWidth="1"/>
    <col min="6670" max="6670" width="10.5703125" style="83" customWidth="1"/>
    <col min="6671" max="6913" width="9.140625" style="83"/>
    <col min="6914" max="6914" width="3.5703125" style="83" customWidth="1"/>
    <col min="6915" max="6915" width="9.85546875" style="83" bestFit="1" customWidth="1"/>
    <col min="6916" max="6916" width="17.42578125" style="83" bestFit="1" customWidth="1"/>
    <col min="6917" max="6924" width="9.140625" style="83"/>
    <col min="6925" max="6925" width="5.140625" style="83" bestFit="1" customWidth="1"/>
    <col min="6926" max="6926" width="10.5703125" style="83" customWidth="1"/>
    <col min="6927" max="7169" width="9.140625" style="83"/>
    <col min="7170" max="7170" width="3.5703125" style="83" customWidth="1"/>
    <col min="7171" max="7171" width="9.85546875" style="83" bestFit="1" customWidth="1"/>
    <col min="7172" max="7172" width="17.42578125" style="83" bestFit="1" customWidth="1"/>
    <col min="7173" max="7180" width="9.140625" style="83"/>
    <col min="7181" max="7181" width="5.140625" style="83" bestFit="1" customWidth="1"/>
    <col min="7182" max="7182" width="10.5703125" style="83" customWidth="1"/>
    <col min="7183" max="7425" width="9.140625" style="83"/>
    <col min="7426" max="7426" width="3.5703125" style="83" customWidth="1"/>
    <col min="7427" max="7427" width="9.85546875" style="83" bestFit="1" customWidth="1"/>
    <col min="7428" max="7428" width="17.42578125" style="83" bestFit="1" customWidth="1"/>
    <col min="7429" max="7436" width="9.140625" style="83"/>
    <col min="7437" max="7437" width="5.140625" style="83" bestFit="1" customWidth="1"/>
    <col min="7438" max="7438" width="10.5703125" style="83" customWidth="1"/>
    <col min="7439" max="7681" width="9.140625" style="83"/>
    <col min="7682" max="7682" width="3.5703125" style="83" customWidth="1"/>
    <col min="7683" max="7683" width="9.85546875" style="83" bestFit="1" customWidth="1"/>
    <col min="7684" max="7684" width="17.42578125" style="83" bestFit="1" customWidth="1"/>
    <col min="7685" max="7692" width="9.140625" style="83"/>
    <col min="7693" max="7693" width="5.140625" style="83" bestFit="1" customWidth="1"/>
    <col min="7694" max="7694" width="10.5703125" style="83" customWidth="1"/>
    <col min="7695" max="7937" width="9.140625" style="83"/>
    <col min="7938" max="7938" width="3.5703125" style="83" customWidth="1"/>
    <col min="7939" max="7939" width="9.85546875" style="83" bestFit="1" customWidth="1"/>
    <col min="7940" max="7940" width="17.42578125" style="83" bestFit="1" customWidth="1"/>
    <col min="7941" max="7948" width="9.140625" style="83"/>
    <col min="7949" max="7949" width="5.140625" style="83" bestFit="1" customWidth="1"/>
    <col min="7950" max="7950" width="10.5703125" style="83" customWidth="1"/>
    <col min="7951" max="8193" width="9.140625" style="83"/>
    <col min="8194" max="8194" width="3.5703125" style="83" customWidth="1"/>
    <col min="8195" max="8195" width="9.85546875" style="83" bestFit="1" customWidth="1"/>
    <col min="8196" max="8196" width="17.42578125" style="83" bestFit="1" customWidth="1"/>
    <col min="8197" max="8204" width="9.140625" style="83"/>
    <col min="8205" max="8205" width="5.140625" style="83" bestFit="1" customWidth="1"/>
    <col min="8206" max="8206" width="10.5703125" style="83" customWidth="1"/>
    <col min="8207" max="8449" width="9.140625" style="83"/>
    <col min="8450" max="8450" width="3.5703125" style="83" customWidth="1"/>
    <col min="8451" max="8451" width="9.85546875" style="83" bestFit="1" customWidth="1"/>
    <col min="8452" max="8452" width="17.42578125" style="83" bestFit="1" customWidth="1"/>
    <col min="8453" max="8460" width="9.140625" style="83"/>
    <col min="8461" max="8461" width="5.140625" style="83" bestFit="1" customWidth="1"/>
    <col min="8462" max="8462" width="10.5703125" style="83" customWidth="1"/>
    <col min="8463" max="8705" width="9.140625" style="83"/>
    <col min="8706" max="8706" width="3.5703125" style="83" customWidth="1"/>
    <col min="8707" max="8707" width="9.85546875" style="83" bestFit="1" customWidth="1"/>
    <col min="8708" max="8708" width="17.42578125" style="83" bestFit="1" customWidth="1"/>
    <col min="8709" max="8716" width="9.140625" style="83"/>
    <col min="8717" max="8717" width="5.140625" style="83" bestFit="1" customWidth="1"/>
    <col min="8718" max="8718" width="10.5703125" style="83" customWidth="1"/>
    <col min="8719" max="8961" width="9.140625" style="83"/>
    <col min="8962" max="8962" width="3.5703125" style="83" customWidth="1"/>
    <col min="8963" max="8963" width="9.85546875" style="83" bestFit="1" customWidth="1"/>
    <col min="8964" max="8964" width="17.42578125" style="83" bestFit="1" customWidth="1"/>
    <col min="8965" max="8972" width="9.140625" style="83"/>
    <col min="8973" max="8973" width="5.140625" style="83" bestFit="1" customWidth="1"/>
    <col min="8974" max="8974" width="10.5703125" style="83" customWidth="1"/>
    <col min="8975" max="9217" width="9.140625" style="83"/>
    <col min="9218" max="9218" width="3.5703125" style="83" customWidth="1"/>
    <col min="9219" max="9219" width="9.85546875" style="83" bestFit="1" customWidth="1"/>
    <col min="9220" max="9220" width="17.42578125" style="83" bestFit="1" customWidth="1"/>
    <col min="9221" max="9228" width="9.140625" style="83"/>
    <col min="9229" max="9229" width="5.140625" style="83" bestFit="1" customWidth="1"/>
    <col min="9230" max="9230" width="10.5703125" style="83" customWidth="1"/>
    <col min="9231" max="9473" width="9.140625" style="83"/>
    <col min="9474" max="9474" width="3.5703125" style="83" customWidth="1"/>
    <col min="9475" max="9475" width="9.85546875" style="83" bestFit="1" customWidth="1"/>
    <col min="9476" max="9476" width="17.42578125" style="83" bestFit="1" customWidth="1"/>
    <col min="9477" max="9484" width="9.140625" style="83"/>
    <col min="9485" max="9485" width="5.140625" style="83" bestFit="1" customWidth="1"/>
    <col min="9486" max="9486" width="10.5703125" style="83" customWidth="1"/>
    <col min="9487" max="9729" width="9.140625" style="83"/>
    <col min="9730" max="9730" width="3.5703125" style="83" customWidth="1"/>
    <col min="9731" max="9731" width="9.85546875" style="83" bestFit="1" customWidth="1"/>
    <col min="9732" max="9732" width="17.42578125" style="83" bestFit="1" customWidth="1"/>
    <col min="9733" max="9740" width="9.140625" style="83"/>
    <col min="9741" max="9741" width="5.140625" style="83" bestFit="1" customWidth="1"/>
    <col min="9742" max="9742" width="10.5703125" style="83" customWidth="1"/>
    <col min="9743" max="9985" width="9.140625" style="83"/>
    <col min="9986" max="9986" width="3.5703125" style="83" customWidth="1"/>
    <col min="9987" max="9987" width="9.85546875" style="83" bestFit="1" customWidth="1"/>
    <col min="9988" max="9988" width="17.42578125" style="83" bestFit="1" customWidth="1"/>
    <col min="9989" max="9996" width="9.140625" style="83"/>
    <col min="9997" max="9997" width="5.140625" style="83" bestFit="1" customWidth="1"/>
    <col min="9998" max="9998" width="10.5703125" style="83" customWidth="1"/>
    <col min="9999" max="10241" width="9.140625" style="83"/>
    <col min="10242" max="10242" width="3.5703125" style="83" customWidth="1"/>
    <col min="10243" max="10243" width="9.85546875" style="83" bestFit="1" customWidth="1"/>
    <col min="10244" max="10244" width="17.42578125" style="83" bestFit="1" customWidth="1"/>
    <col min="10245" max="10252" width="9.140625" style="83"/>
    <col min="10253" max="10253" width="5.140625" style="83" bestFit="1" customWidth="1"/>
    <col min="10254" max="10254" width="10.5703125" style="83" customWidth="1"/>
    <col min="10255" max="10497" width="9.140625" style="83"/>
    <col min="10498" max="10498" width="3.5703125" style="83" customWidth="1"/>
    <col min="10499" max="10499" width="9.85546875" style="83" bestFit="1" customWidth="1"/>
    <col min="10500" max="10500" width="17.42578125" style="83" bestFit="1" customWidth="1"/>
    <col min="10501" max="10508" width="9.140625" style="83"/>
    <col min="10509" max="10509" width="5.140625" style="83" bestFit="1" customWidth="1"/>
    <col min="10510" max="10510" width="10.5703125" style="83" customWidth="1"/>
    <col min="10511" max="10753" width="9.140625" style="83"/>
    <col min="10754" max="10754" width="3.5703125" style="83" customWidth="1"/>
    <col min="10755" max="10755" width="9.85546875" style="83" bestFit="1" customWidth="1"/>
    <col min="10756" max="10756" width="17.42578125" style="83" bestFit="1" customWidth="1"/>
    <col min="10757" max="10764" width="9.140625" style="83"/>
    <col min="10765" max="10765" width="5.140625" style="83" bestFit="1" customWidth="1"/>
    <col min="10766" max="10766" width="10.5703125" style="83" customWidth="1"/>
    <col min="10767" max="11009" width="9.140625" style="83"/>
    <col min="11010" max="11010" width="3.5703125" style="83" customWidth="1"/>
    <col min="11011" max="11011" width="9.85546875" style="83" bestFit="1" customWidth="1"/>
    <col min="11012" max="11012" width="17.42578125" style="83" bestFit="1" customWidth="1"/>
    <col min="11013" max="11020" width="9.140625" style="83"/>
    <col min="11021" max="11021" width="5.140625" style="83" bestFit="1" customWidth="1"/>
    <col min="11022" max="11022" width="10.5703125" style="83" customWidth="1"/>
    <col min="11023" max="11265" width="9.140625" style="83"/>
    <col min="11266" max="11266" width="3.5703125" style="83" customWidth="1"/>
    <col min="11267" max="11267" width="9.85546875" style="83" bestFit="1" customWidth="1"/>
    <col min="11268" max="11268" width="17.42578125" style="83" bestFit="1" customWidth="1"/>
    <col min="11269" max="11276" width="9.140625" style="83"/>
    <col min="11277" max="11277" width="5.140625" style="83" bestFit="1" customWidth="1"/>
    <col min="11278" max="11278" width="10.5703125" style="83" customWidth="1"/>
    <col min="11279" max="11521" width="9.140625" style="83"/>
    <col min="11522" max="11522" width="3.5703125" style="83" customWidth="1"/>
    <col min="11523" max="11523" width="9.85546875" style="83" bestFit="1" customWidth="1"/>
    <col min="11524" max="11524" width="17.42578125" style="83" bestFit="1" customWidth="1"/>
    <col min="11525" max="11532" width="9.140625" style="83"/>
    <col min="11533" max="11533" width="5.140625" style="83" bestFit="1" customWidth="1"/>
    <col min="11534" max="11534" width="10.5703125" style="83" customWidth="1"/>
    <col min="11535" max="11777" width="9.140625" style="83"/>
    <col min="11778" max="11778" width="3.5703125" style="83" customWidth="1"/>
    <col min="11779" max="11779" width="9.85546875" style="83" bestFit="1" customWidth="1"/>
    <col min="11780" max="11780" width="17.42578125" style="83" bestFit="1" customWidth="1"/>
    <col min="11781" max="11788" width="9.140625" style="83"/>
    <col min="11789" max="11789" width="5.140625" style="83" bestFit="1" customWidth="1"/>
    <col min="11790" max="11790" width="10.5703125" style="83" customWidth="1"/>
    <col min="11791" max="12033" width="9.140625" style="83"/>
    <col min="12034" max="12034" width="3.5703125" style="83" customWidth="1"/>
    <col min="12035" max="12035" width="9.85546875" style="83" bestFit="1" customWidth="1"/>
    <col min="12036" max="12036" width="17.42578125" style="83" bestFit="1" customWidth="1"/>
    <col min="12037" max="12044" width="9.140625" style="83"/>
    <col min="12045" max="12045" width="5.140625" style="83" bestFit="1" customWidth="1"/>
    <col min="12046" max="12046" width="10.5703125" style="83" customWidth="1"/>
    <col min="12047" max="12289" width="9.140625" style="83"/>
    <col min="12290" max="12290" width="3.5703125" style="83" customWidth="1"/>
    <col min="12291" max="12291" width="9.85546875" style="83" bestFit="1" customWidth="1"/>
    <col min="12292" max="12292" width="17.42578125" style="83" bestFit="1" customWidth="1"/>
    <col min="12293" max="12300" width="9.140625" style="83"/>
    <col min="12301" max="12301" width="5.140625" style="83" bestFit="1" customWidth="1"/>
    <col min="12302" max="12302" width="10.5703125" style="83" customWidth="1"/>
    <col min="12303" max="12545" width="9.140625" style="83"/>
    <col min="12546" max="12546" width="3.5703125" style="83" customWidth="1"/>
    <col min="12547" max="12547" width="9.85546875" style="83" bestFit="1" customWidth="1"/>
    <col min="12548" max="12548" width="17.42578125" style="83" bestFit="1" customWidth="1"/>
    <col min="12549" max="12556" width="9.140625" style="83"/>
    <col min="12557" max="12557" width="5.140625" style="83" bestFit="1" customWidth="1"/>
    <col min="12558" max="12558" width="10.5703125" style="83" customWidth="1"/>
    <col min="12559" max="12801" width="9.140625" style="83"/>
    <col min="12802" max="12802" width="3.5703125" style="83" customWidth="1"/>
    <col min="12803" max="12803" width="9.85546875" style="83" bestFit="1" customWidth="1"/>
    <col min="12804" max="12804" width="17.42578125" style="83" bestFit="1" customWidth="1"/>
    <col min="12805" max="12812" width="9.140625" style="83"/>
    <col min="12813" max="12813" width="5.140625" style="83" bestFit="1" customWidth="1"/>
    <col min="12814" max="12814" width="10.5703125" style="83" customWidth="1"/>
    <col min="12815" max="13057" width="9.140625" style="83"/>
    <col min="13058" max="13058" width="3.5703125" style="83" customWidth="1"/>
    <col min="13059" max="13059" width="9.85546875" style="83" bestFit="1" customWidth="1"/>
    <col min="13060" max="13060" width="17.42578125" style="83" bestFit="1" customWidth="1"/>
    <col min="13061" max="13068" width="9.140625" style="83"/>
    <col min="13069" max="13069" width="5.140625" style="83" bestFit="1" customWidth="1"/>
    <col min="13070" max="13070" width="10.5703125" style="83" customWidth="1"/>
    <col min="13071" max="13313" width="9.140625" style="83"/>
    <col min="13314" max="13314" width="3.5703125" style="83" customWidth="1"/>
    <col min="13315" max="13315" width="9.85546875" style="83" bestFit="1" customWidth="1"/>
    <col min="13316" max="13316" width="17.42578125" style="83" bestFit="1" customWidth="1"/>
    <col min="13317" max="13324" width="9.140625" style="83"/>
    <col min="13325" max="13325" width="5.140625" style="83" bestFit="1" customWidth="1"/>
    <col min="13326" max="13326" width="10.5703125" style="83" customWidth="1"/>
    <col min="13327" max="13569" width="9.140625" style="83"/>
    <col min="13570" max="13570" width="3.5703125" style="83" customWidth="1"/>
    <col min="13571" max="13571" width="9.85546875" style="83" bestFit="1" customWidth="1"/>
    <col min="13572" max="13572" width="17.42578125" style="83" bestFit="1" customWidth="1"/>
    <col min="13573" max="13580" width="9.140625" style="83"/>
    <col min="13581" max="13581" width="5.140625" style="83" bestFit="1" customWidth="1"/>
    <col min="13582" max="13582" width="10.5703125" style="83" customWidth="1"/>
    <col min="13583" max="13825" width="9.140625" style="83"/>
    <col min="13826" max="13826" width="3.5703125" style="83" customWidth="1"/>
    <col min="13827" max="13827" width="9.85546875" style="83" bestFit="1" customWidth="1"/>
    <col min="13828" max="13828" width="17.42578125" style="83" bestFit="1" customWidth="1"/>
    <col min="13829" max="13836" width="9.140625" style="83"/>
    <col min="13837" max="13837" width="5.140625" style="83" bestFit="1" customWidth="1"/>
    <col min="13838" max="13838" width="10.5703125" style="83" customWidth="1"/>
    <col min="13839" max="14081" width="9.140625" style="83"/>
    <col min="14082" max="14082" width="3.5703125" style="83" customWidth="1"/>
    <col min="14083" max="14083" width="9.85546875" style="83" bestFit="1" customWidth="1"/>
    <col min="14084" max="14084" width="17.42578125" style="83" bestFit="1" customWidth="1"/>
    <col min="14085" max="14092" width="9.140625" style="83"/>
    <col min="14093" max="14093" width="5.140625" style="83" bestFit="1" customWidth="1"/>
    <col min="14094" max="14094" width="10.5703125" style="83" customWidth="1"/>
    <col min="14095" max="14337" width="9.140625" style="83"/>
    <col min="14338" max="14338" width="3.5703125" style="83" customWidth="1"/>
    <col min="14339" max="14339" width="9.85546875" style="83" bestFit="1" customWidth="1"/>
    <col min="14340" max="14340" width="17.42578125" style="83" bestFit="1" customWidth="1"/>
    <col min="14341" max="14348" width="9.140625" style="83"/>
    <col min="14349" max="14349" width="5.140625" style="83" bestFit="1" customWidth="1"/>
    <col min="14350" max="14350" width="10.5703125" style="83" customWidth="1"/>
    <col min="14351" max="14593" width="9.140625" style="83"/>
    <col min="14594" max="14594" width="3.5703125" style="83" customWidth="1"/>
    <col min="14595" max="14595" width="9.85546875" style="83" bestFit="1" customWidth="1"/>
    <col min="14596" max="14596" width="17.42578125" style="83" bestFit="1" customWidth="1"/>
    <col min="14597" max="14604" width="9.140625" style="83"/>
    <col min="14605" max="14605" width="5.140625" style="83" bestFit="1" customWidth="1"/>
    <col min="14606" max="14606" width="10.5703125" style="83" customWidth="1"/>
    <col min="14607" max="14849" width="9.140625" style="83"/>
    <col min="14850" max="14850" width="3.5703125" style="83" customWidth="1"/>
    <col min="14851" max="14851" width="9.85546875" style="83" bestFit="1" customWidth="1"/>
    <col min="14852" max="14852" width="17.42578125" style="83" bestFit="1" customWidth="1"/>
    <col min="14853" max="14860" width="9.140625" style="83"/>
    <col min="14861" max="14861" width="5.140625" style="83" bestFit="1" customWidth="1"/>
    <col min="14862" max="14862" width="10.5703125" style="83" customWidth="1"/>
    <col min="14863" max="15105" width="9.140625" style="83"/>
    <col min="15106" max="15106" width="3.5703125" style="83" customWidth="1"/>
    <col min="15107" max="15107" width="9.85546875" style="83" bestFit="1" customWidth="1"/>
    <col min="15108" max="15108" width="17.42578125" style="83" bestFit="1" customWidth="1"/>
    <col min="15109" max="15116" width="9.140625" style="83"/>
    <col min="15117" max="15117" width="5.140625" style="83" bestFit="1" customWidth="1"/>
    <col min="15118" max="15118" width="10.5703125" style="83" customWidth="1"/>
    <col min="15119" max="15361" width="9.140625" style="83"/>
    <col min="15362" max="15362" width="3.5703125" style="83" customWidth="1"/>
    <col min="15363" max="15363" width="9.85546875" style="83" bestFit="1" customWidth="1"/>
    <col min="15364" max="15364" width="17.42578125" style="83" bestFit="1" customWidth="1"/>
    <col min="15365" max="15372" width="9.140625" style="83"/>
    <col min="15373" max="15373" width="5.140625" style="83" bestFit="1" customWidth="1"/>
    <col min="15374" max="15374" width="10.5703125" style="83" customWidth="1"/>
    <col min="15375" max="15617" width="9.140625" style="83"/>
    <col min="15618" max="15618" width="3.5703125" style="83" customWidth="1"/>
    <col min="15619" max="15619" width="9.85546875" style="83" bestFit="1" customWidth="1"/>
    <col min="15620" max="15620" width="17.42578125" style="83" bestFit="1" customWidth="1"/>
    <col min="15621" max="15628" width="9.140625" style="83"/>
    <col min="15629" max="15629" width="5.140625" style="83" bestFit="1" customWidth="1"/>
    <col min="15630" max="15630" width="10.5703125" style="83" customWidth="1"/>
    <col min="15631" max="15873" width="9.140625" style="83"/>
    <col min="15874" max="15874" width="3.5703125" style="83" customWidth="1"/>
    <col min="15875" max="15875" width="9.85546875" style="83" bestFit="1" customWidth="1"/>
    <col min="15876" max="15876" width="17.42578125" style="83" bestFit="1" customWidth="1"/>
    <col min="15877" max="15884" width="9.140625" style="83"/>
    <col min="15885" max="15885" width="5.140625" style="83" bestFit="1" customWidth="1"/>
    <col min="15886" max="15886" width="10.5703125" style="83" customWidth="1"/>
    <col min="15887" max="16129" width="9.140625" style="83"/>
    <col min="16130" max="16130" width="3.5703125" style="83" customWidth="1"/>
    <col min="16131" max="16131" width="9.85546875" style="83" bestFit="1" customWidth="1"/>
    <col min="16132" max="16132" width="17.42578125" style="83" bestFit="1" customWidth="1"/>
    <col min="16133" max="16140" width="9.140625" style="83"/>
    <col min="16141" max="16141" width="5.140625" style="83" bestFit="1" customWidth="1"/>
    <col min="16142" max="16142" width="10.5703125" style="83" customWidth="1"/>
    <col min="16143" max="16384" width="9.140625" style="83"/>
  </cols>
  <sheetData>
    <row r="2" spans="3:23" ht="12.75" x14ac:dyDescent="0.2"/>
    <row r="3" spans="3:23" ht="13.5" thickBot="1" x14ac:dyDescent="0.25">
      <c r="N3" s="84" t="s">
        <v>119</v>
      </c>
      <c r="O3" s="84"/>
    </row>
    <row r="4" spans="3:23" ht="29.25" thickBot="1" x14ac:dyDescent="0.25">
      <c r="C4" s="85" t="s">
        <v>120</v>
      </c>
      <c r="D4" s="86"/>
      <c r="E4" s="86"/>
      <c r="F4" s="86"/>
      <c r="G4" s="86"/>
      <c r="H4" s="86"/>
      <c r="I4" s="86"/>
      <c r="J4" s="86"/>
      <c r="K4" s="86"/>
      <c r="L4" s="87"/>
      <c r="N4" s="88" t="s">
        <v>121</v>
      </c>
      <c r="O4" s="88" t="s">
        <v>122</v>
      </c>
      <c r="P4" s="89">
        <v>0.3</v>
      </c>
    </row>
    <row r="5" spans="3:23" ht="15.75" thickBot="1" x14ac:dyDescent="0.25">
      <c r="E5" s="90" t="s">
        <v>123</v>
      </c>
      <c r="F5" s="91"/>
      <c r="G5" s="92"/>
      <c r="H5" s="93"/>
      <c r="I5" s="94"/>
      <c r="J5" s="95"/>
      <c r="K5" s="96" t="s">
        <v>124</v>
      </c>
      <c r="L5" s="97" t="s">
        <v>125</v>
      </c>
      <c r="N5" s="98">
        <v>208</v>
      </c>
      <c r="O5" s="98">
        <v>50</v>
      </c>
      <c r="T5" s="99" t="s">
        <v>126</v>
      </c>
      <c r="U5" s="100"/>
      <c r="V5" s="100"/>
      <c r="W5" s="101"/>
    </row>
    <row r="6" spans="3:23" ht="48.75" thickBot="1" x14ac:dyDescent="0.25">
      <c r="C6" s="102" t="s">
        <v>127</v>
      </c>
      <c r="D6" s="103" t="s">
        <v>128</v>
      </c>
      <c r="E6" s="90" t="s">
        <v>123</v>
      </c>
      <c r="F6" s="104" t="s">
        <v>129</v>
      </c>
      <c r="G6" s="105" t="s">
        <v>130</v>
      </c>
      <c r="H6" s="106" t="s">
        <v>131</v>
      </c>
      <c r="I6" s="107" t="s">
        <v>132</v>
      </c>
      <c r="J6" s="108" t="s">
        <v>133</v>
      </c>
      <c r="K6" s="109"/>
      <c r="L6" s="110"/>
      <c r="N6" s="111" t="s">
        <v>134</v>
      </c>
      <c r="T6" s="112"/>
      <c r="U6" s="113"/>
      <c r="V6" s="113"/>
      <c r="W6" s="114"/>
    </row>
    <row r="7" spans="3:23" ht="15" customHeight="1" x14ac:dyDescent="0.2">
      <c r="C7" s="115" t="str">
        <f t="shared" ref="C7:C31" si="0">TEXT(D7,"gggg")</f>
        <v>lunedì</v>
      </c>
      <c r="D7" s="116">
        <v>43983</v>
      </c>
      <c r="E7" s="117">
        <v>433</v>
      </c>
      <c r="F7" s="117">
        <v>64</v>
      </c>
      <c r="G7" s="117">
        <v>369</v>
      </c>
      <c r="H7" s="117">
        <v>346</v>
      </c>
      <c r="I7" s="117">
        <v>23</v>
      </c>
      <c r="J7" s="117">
        <v>319</v>
      </c>
      <c r="K7" s="118">
        <f>IFERROR(J7/H7,"")</f>
        <v>0.9219653179190751</v>
      </c>
      <c r="L7" s="119">
        <f>IFERROR(I7/G7,"")</f>
        <v>6.2330623306233061E-2</v>
      </c>
      <c r="N7" s="120">
        <f>G7/(IF(C7="sabato",$O$5,$N$5))-1</f>
        <v>0.77403846153846145</v>
      </c>
      <c r="O7" s="121"/>
      <c r="T7" s="122" t="s">
        <v>135</v>
      </c>
      <c r="U7" s="123" t="s">
        <v>130</v>
      </c>
      <c r="V7" s="124" t="s">
        <v>131</v>
      </c>
      <c r="W7" s="125" t="s">
        <v>132</v>
      </c>
    </row>
    <row r="8" spans="3:23" ht="15" customHeight="1" x14ac:dyDescent="0.2">
      <c r="C8" s="115" t="str">
        <f t="shared" si="0"/>
        <v>mercoledì</v>
      </c>
      <c r="D8" s="116">
        <v>43985</v>
      </c>
      <c r="E8" s="117">
        <v>476</v>
      </c>
      <c r="F8" s="117">
        <v>66</v>
      </c>
      <c r="G8" s="117">
        <v>410</v>
      </c>
      <c r="H8" s="117">
        <v>381</v>
      </c>
      <c r="I8" s="117">
        <v>29</v>
      </c>
      <c r="J8" s="117">
        <v>370</v>
      </c>
      <c r="K8" s="118">
        <f t="shared" ref="K8:K31" si="1">IFERROR(J8/H8,"")</f>
        <v>0.97112860892388453</v>
      </c>
      <c r="L8" s="119">
        <f t="shared" ref="L8:L31" si="2">IFERROR(I8/G8,"")</f>
        <v>7.0731707317073164E-2</v>
      </c>
      <c r="N8" s="120">
        <f>G8/(IF(C8="sabato",$O$5,$N$5))-1</f>
        <v>0.97115384615384626</v>
      </c>
      <c r="T8" s="126" t="s">
        <v>136</v>
      </c>
      <c r="U8" s="127">
        <v>481.2</v>
      </c>
      <c r="V8" s="127">
        <v>412.8</v>
      </c>
      <c r="W8" s="128">
        <v>68.400000000000006</v>
      </c>
    </row>
    <row r="9" spans="3:23" ht="15" customHeight="1" x14ac:dyDescent="0.2">
      <c r="C9" s="115" t="str">
        <f t="shared" si="0"/>
        <v>giovedì</v>
      </c>
      <c r="D9" s="116">
        <v>43986</v>
      </c>
      <c r="E9" s="117">
        <v>525</v>
      </c>
      <c r="F9" s="117">
        <v>93</v>
      </c>
      <c r="G9" s="117">
        <v>432</v>
      </c>
      <c r="H9" s="117">
        <v>391</v>
      </c>
      <c r="I9" s="117">
        <v>41</v>
      </c>
      <c r="J9" s="117">
        <v>334</v>
      </c>
      <c r="K9" s="118">
        <f t="shared" si="1"/>
        <v>0.8542199488491049</v>
      </c>
      <c r="L9" s="119">
        <f t="shared" si="2"/>
        <v>9.4907407407407413E-2</v>
      </c>
      <c r="N9" s="120">
        <f t="shared" ref="N9:N31" si="3">G9/(IF(C9="sabato",$O$5,$N$5))-1</f>
        <v>1.0769230769230771</v>
      </c>
      <c r="T9" s="126" t="s">
        <v>137</v>
      </c>
      <c r="U9" s="127">
        <v>486.75</v>
      </c>
      <c r="V9" s="127">
        <v>411.5</v>
      </c>
      <c r="W9" s="128">
        <v>75.25</v>
      </c>
    </row>
    <row r="10" spans="3:23" ht="15" customHeight="1" x14ac:dyDescent="0.2">
      <c r="C10" s="115" t="str">
        <f t="shared" si="0"/>
        <v>venerdì</v>
      </c>
      <c r="D10" s="116">
        <v>43987</v>
      </c>
      <c r="E10" s="117">
        <v>418</v>
      </c>
      <c r="F10" s="117">
        <v>72</v>
      </c>
      <c r="G10" s="117">
        <v>346</v>
      </c>
      <c r="H10" s="117">
        <v>299</v>
      </c>
      <c r="I10" s="117">
        <v>47</v>
      </c>
      <c r="J10" s="117">
        <v>259</v>
      </c>
      <c r="K10" s="118">
        <f t="shared" si="1"/>
        <v>0.86622073578595316</v>
      </c>
      <c r="L10" s="119">
        <f t="shared" si="2"/>
        <v>0.13583815028901733</v>
      </c>
      <c r="N10" s="120">
        <f>G10/(IF(C10="sabato",$O$5,$N$5))-1</f>
        <v>0.66346153846153855</v>
      </c>
      <c r="T10" s="126" t="s">
        <v>138</v>
      </c>
      <c r="U10" s="127">
        <v>442.25</v>
      </c>
      <c r="V10" s="127">
        <v>400.5</v>
      </c>
      <c r="W10" s="128">
        <v>41.75</v>
      </c>
    </row>
    <row r="11" spans="3:23" ht="15" customHeight="1" x14ac:dyDescent="0.2">
      <c r="C11" s="115" t="str">
        <f t="shared" si="0"/>
        <v>sabato</v>
      </c>
      <c r="D11" s="116">
        <v>43988</v>
      </c>
      <c r="E11" s="117">
        <v>42</v>
      </c>
      <c r="F11" s="117">
        <v>11</v>
      </c>
      <c r="G11" s="117">
        <v>31</v>
      </c>
      <c r="H11" s="117">
        <v>31</v>
      </c>
      <c r="I11" s="117">
        <v>0</v>
      </c>
      <c r="J11" s="117">
        <v>31</v>
      </c>
      <c r="K11" s="118">
        <f t="shared" si="1"/>
        <v>1</v>
      </c>
      <c r="L11" s="119">
        <f t="shared" si="2"/>
        <v>0</v>
      </c>
      <c r="N11" s="120">
        <f t="shared" si="3"/>
        <v>-0.38</v>
      </c>
      <c r="T11" s="126" t="s">
        <v>139</v>
      </c>
      <c r="U11" s="127">
        <v>431.5</v>
      </c>
      <c r="V11" s="127">
        <v>382</v>
      </c>
      <c r="W11" s="128">
        <v>49.5</v>
      </c>
    </row>
    <row r="12" spans="3:23" ht="15" customHeight="1" x14ac:dyDescent="0.2">
      <c r="C12" s="115" t="str">
        <f t="shared" si="0"/>
        <v>lunedì</v>
      </c>
      <c r="D12" s="116">
        <v>43990</v>
      </c>
      <c r="E12" s="117">
        <v>596</v>
      </c>
      <c r="F12" s="117">
        <v>91</v>
      </c>
      <c r="G12" s="117">
        <v>505</v>
      </c>
      <c r="H12" s="117">
        <v>378</v>
      </c>
      <c r="I12" s="117">
        <v>127</v>
      </c>
      <c r="J12" s="117">
        <v>301</v>
      </c>
      <c r="K12" s="118">
        <f t="shared" si="1"/>
        <v>0.79629629629629628</v>
      </c>
      <c r="L12" s="119">
        <f t="shared" si="2"/>
        <v>0.25148514851485149</v>
      </c>
      <c r="N12" s="120">
        <f t="shared" si="3"/>
        <v>1.4278846153846154</v>
      </c>
      <c r="T12" s="126" t="s">
        <v>140</v>
      </c>
      <c r="U12" s="127">
        <v>399.5</v>
      </c>
      <c r="V12" s="127">
        <v>346.75</v>
      </c>
      <c r="W12" s="128">
        <v>52.75</v>
      </c>
    </row>
    <row r="13" spans="3:23" ht="15" customHeight="1" thickBot="1" x14ac:dyDescent="0.25">
      <c r="C13" s="115" t="str">
        <f t="shared" si="0"/>
        <v>martedì</v>
      </c>
      <c r="D13" s="116">
        <v>43991</v>
      </c>
      <c r="E13" s="117">
        <v>539</v>
      </c>
      <c r="F13" s="117">
        <v>77</v>
      </c>
      <c r="G13" s="117">
        <v>462</v>
      </c>
      <c r="H13" s="117">
        <v>354</v>
      </c>
      <c r="I13" s="117">
        <v>108</v>
      </c>
      <c r="J13" s="117">
        <v>269</v>
      </c>
      <c r="K13" s="118">
        <f t="shared" si="1"/>
        <v>0.75988700564971756</v>
      </c>
      <c r="L13" s="119">
        <f t="shared" si="2"/>
        <v>0.23376623376623376</v>
      </c>
      <c r="N13" s="120">
        <f t="shared" si="3"/>
        <v>1.2211538461538463</v>
      </c>
      <c r="T13" s="129" t="s">
        <v>122</v>
      </c>
      <c r="U13" s="130">
        <v>38</v>
      </c>
      <c r="V13" s="130">
        <v>36.5</v>
      </c>
      <c r="W13" s="131">
        <v>1.5</v>
      </c>
    </row>
    <row r="14" spans="3:23" ht="15" customHeight="1" x14ac:dyDescent="0.2">
      <c r="C14" s="115" t="str">
        <f t="shared" si="0"/>
        <v>mercoledì</v>
      </c>
      <c r="D14" s="116">
        <v>43992</v>
      </c>
      <c r="E14" s="117">
        <v>502</v>
      </c>
      <c r="F14" s="117">
        <v>90</v>
      </c>
      <c r="G14" s="117">
        <v>412</v>
      </c>
      <c r="H14" s="117">
        <v>375</v>
      </c>
      <c r="I14" s="117">
        <v>37</v>
      </c>
      <c r="J14" s="117">
        <v>350</v>
      </c>
      <c r="K14" s="118">
        <f t="shared" si="1"/>
        <v>0.93333333333333335</v>
      </c>
      <c r="L14" s="119">
        <f t="shared" si="2"/>
        <v>8.9805825242718448E-2</v>
      </c>
      <c r="N14" s="120">
        <f t="shared" si="3"/>
        <v>0.98076923076923084</v>
      </c>
    </row>
    <row r="15" spans="3:23" ht="15" customHeight="1" x14ac:dyDescent="0.2">
      <c r="C15" s="115" t="str">
        <f t="shared" si="0"/>
        <v>giovedì</v>
      </c>
      <c r="D15" s="116">
        <v>43993</v>
      </c>
      <c r="E15" s="117">
        <v>533</v>
      </c>
      <c r="F15" s="117">
        <v>80</v>
      </c>
      <c r="G15" s="117">
        <v>453</v>
      </c>
      <c r="H15" s="117">
        <v>385</v>
      </c>
      <c r="I15" s="117">
        <v>68</v>
      </c>
      <c r="J15" s="117">
        <v>331</v>
      </c>
      <c r="K15" s="118">
        <f t="shared" si="1"/>
        <v>0.85974025974025969</v>
      </c>
      <c r="L15" s="119">
        <f t="shared" si="2"/>
        <v>0.15011037527593818</v>
      </c>
      <c r="N15" s="120">
        <f t="shared" si="3"/>
        <v>1.1778846153846154</v>
      </c>
    </row>
    <row r="16" spans="3:23" ht="15" customHeight="1" x14ac:dyDescent="0.2">
      <c r="C16" s="115" t="str">
        <f t="shared" si="0"/>
        <v>venerdì</v>
      </c>
      <c r="D16" s="116">
        <v>43994</v>
      </c>
      <c r="E16" s="117">
        <v>484</v>
      </c>
      <c r="F16" s="117">
        <v>65</v>
      </c>
      <c r="G16" s="117">
        <v>419</v>
      </c>
      <c r="H16" s="117">
        <v>326</v>
      </c>
      <c r="I16" s="117">
        <v>93</v>
      </c>
      <c r="J16" s="117">
        <v>256</v>
      </c>
      <c r="K16" s="118">
        <f t="shared" si="1"/>
        <v>0.78527607361963192</v>
      </c>
      <c r="L16" s="119">
        <f t="shared" si="2"/>
        <v>0.22195704057279236</v>
      </c>
      <c r="N16" s="120">
        <f t="shared" si="3"/>
        <v>1.0144230769230771</v>
      </c>
    </row>
    <row r="17" spans="3:14" ht="15" customHeight="1" x14ac:dyDescent="0.2">
      <c r="C17" s="115" t="str">
        <f t="shared" si="0"/>
        <v>sabato</v>
      </c>
      <c r="D17" s="116">
        <v>43995</v>
      </c>
      <c r="E17" s="117">
        <v>35</v>
      </c>
      <c r="F17" s="117">
        <v>3</v>
      </c>
      <c r="G17" s="117">
        <v>32</v>
      </c>
      <c r="H17" s="117">
        <v>30</v>
      </c>
      <c r="I17" s="117">
        <v>2</v>
      </c>
      <c r="J17" s="117">
        <v>30</v>
      </c>
      <c r="K17" s="118">
        <f t="shared" si="1"/>
        <v>1</v>
      </c>
      <c r="L17" s="119">
        <f t="shared" si="2"/>
        <v>6.25E-2</v>
      </c>
      <c r="N17" s="120">
        <f t="shared" si="3"/>
        <v>-0.36</v>
      </c>
    </row>
    <row r="18" spans="3:14" ht="15" customHeight="1" x14ac:dyDescent="0.2">
      <c r="C18" s="115" t="str">
        <f t="shared" si="0"/>
        <v>lunedì</v>
      </c>
      <c r="D18" s="116">
        <v>43997</v>
      </c>
      <c r="E18" s="117">
        <v>565</v>
      </c>
      <c r="F18" s="117">
        <v>85</v>
      </c>
      <c r="G18" s="117">
        <v>480</v>
      </c>
      <c r="H18" s="117">
        <v>442</v>
      </c>
      <c r="I18" s="117">
        <v>38</v>
      </c>
      <c r="J18" s="117">
        <v>396</v>
      </c>
      <c r="K18" s="118">
        <f t="shared" si="1"/>
        <v>0.89592760180995479</v>
      </c>
      <c r="L18" s="119">
        <f t="shared" si="2"/>
        <v>7.9166666666666663E-2</v>
      </c>
      <c r="N18" s="120">
        <f t="shared" si="3"/>
        <v>1.3076923076923075</v>
      </c>
    </row>
    <row r="19" spans="3:14" ht="15" customHeight="1" x14ac:dyDescent="0.2">
      <c r="C19" s="115" t="str">
        <f t="shared" si="0"/>
        <v>martedì</v>
      </c>
      <c r="D19" s="116">
        <v>43998</v>
      </c>
      <c r="E19" s="117">
        <v>643</v>
      </c>
      <c r="F19" s="117">
        <v>106</v>
      </c>
      <c r="G19" s="117">
        <v>537</v>
      </c>
      <c r="H19" s="117">
        <v>480</v>
      </c>
      <c r="I19" s="117">
        <v>57</v>
      </c>
      <c r="J19" s="117">
        <v>422</v>
      </c>
      <c r="K19" s="118">
        <f t="shared" si="1"/>
        <v>0.87916666666666665</v>
      </c>
      <c r="L19" s="119">
        <f t="shared" si="2"/>
        <v>0.10614525139664804</v>
      </c>
      <c r="N19" s="120">
        <f t="shared" si="3"/>
        <v>1.5817307692307692</v>
      </c>
    </row>
    <row r="20" spans="3:14" ht="15" customHeight="1" x14ac:dyDescent="0.2">
      <c r="C20" s="115" t="str">
        <f t="shared" si="0"/>
        <v>mercoledì</v>
      </c>
      <c r="D20" s="116">
        <v>43999</v>
      </c>
      <c r="E20" s="117">
        <v>624</v>
      </c>
      <c r="F20" s="117">
        <v>91</v>
      </c>
      <c r="G20" s="117">
        <v>533</v>
      </c>
      <c r="H20" s="117">
        <v>460</v>
      </c>
      <c r="I20" s="117">
        <v>73</v>
      </c>
      <c r="J20" s="117">
        <v>371</v>
      </c>
      <c r="K20" s="118">
        <f t="shared" si="1"/>
        <v>0.80652173913043479</v>
      </c>
      <c r="L20" s="119">
        <f t="shared" si="2"/>
        <v>0.13696060037523453</v>
      </c>
      <c r="N20" s="120">
        <f t="shared" si="3"/>
        <v>1.5625</v>
      </c>
    </row>
    <row r="21" spans="3:14" ht="15" customHeight="1" x14ac:dyDescent="0.2">
      <c r="C21" s="115" t="str">
        <f t="shared" si="0"/>
        <v>giovedì</v>
      </c>
      <c r="D21" s="116">
        <v>44000</v>
      </c>
      <c r="E21" s="117">
        <v>477</v>
      </c>
      <c r="F21" s="117">
        <v>55</v>
      </c>
      <c r="G21" s="117">
        <v>422</v>
      </c>
      <c r="H21" s="117">
        <v>406</v>
      </c>
      <c r="I21" s="117">
        <v>16</v>
      </c>
      <c r="J21" s="117">
        <v>381</v>
      </c>
      <c r="K21" s="118">
        <f t="shared" si="1"/>
        <v>0.93842364532019706</v>
      </c>
      <c r="L21" s="119">
        <f t="shared" si="2"/>
        <v>3.7914691943127965E-2</v>
      </c>
      <c r="N21" s="120">
        <f t="shared" si="3"/>
        <v>1.0288461538461537</v>
      </c>
    </row>
    <row r="22" spans="3:14" ht="15" customHeight="1" x14ac:dyDescent="0.2">
      <c r="C22" s="115" t="str">
        <f t="shared" si="0"/>
        <v>venerdì</v>
      </c>
      <c r="D22" s="116">
        <v>44001</v>
      </c>
      <c r="E22" s="117">
        <v>495</v>
      </c>
      <c r="F22" s="117">
        <v>77</v>
      </c>
      <c r="G22" s="117">
        <v>418</v>
      </c>
      <c r="H22" s="117">
        <v>379</v>
      </c>
      <c r="I22" s="117">
        <v>39</v>
      </c>
      <c r="J22" s="117">
        <v>349</v>
      </c>
      <c r="K22" s="118">
        <f t="shared" si="1"/>
        <v>0.920844327176781</v>
      </c>
      <c r="L22" s="119">
        <f t="shared" si="2"/>
        <v>9.3301435406698566E-2</v>
      </c>
      <c r="N22" s="120">
        <f t="shared" si="3"/>
        <v>1.0096153846153846</v>
      </c>
    </row>
    <row r="23" spans="3:14" ht="15" customHeight="1" x14ac:dyDescent="0.2">
      <c r="C23" s="115" t="str">
        <f t="shared" si="0"/>
        <v>sabato</v>
      </c>
      <c r="D23" s="116">
        <v>44002</v>
      </c>
      <c r="E23" s="117">
        <v>67</v>
      </c>
      <c r="F23" s="117">
        <v>11</v>
      </c>
      <c r="G23" s="117">
        <v>56</v>
      </c>
      <c r="H23" s="117">
        <v>54</v>
      </c>
      <c r="I23" s="117">
        <v>2</v>
      </c>
      <c r="J23" s="117">
        <v>52</v>
      </c>
      <c r="K23" s="118">
        <f t="shared" si="1"/>
        <v>0.96296296296296291</v>
      </c>
      <c r="L23" s="119">
        <f t="shared" si="2"/>
        <v>3.5714285714285712E-2</v>
      </c>
      <c r="N23" s="120">
        <f t="shared" si="3"/>
        <v>0.12000000000000011</v>
      </c>
    </row>
    <row r="24" spans="3:14" ht="15" customHeight="1" x14ac:dyDescent="0.2">
      <c r="C24" s="115" t="str">
        <f t="shared" si="0"/>
        <v>lunedì</v>
      </c>
      <c r="D24" s="116">
        <v>44004</v>
      </c>
      <c r="E24" s="117">
        <v>711</v>
      </c>
      <c r="F24" s="117">
        <v>91</v>
      </c>
      <c r="G24" s="117">
        <v>620</v>
      </c>
      <c r="H24" s="117">
        <v>494</v>
      </c>
      <c r="I24" s="117">
        <v>126</v>
      </c>
      <c r="J24" s="117">
        <v>366</v>
      </c>
      <c r="K24" s="118">
        <f t="shared" si="1"/>
        <v>0.74089068825910931</v>
      </c>
      <c r="L24" s="119">
        <f t="shared" si="2"/>
        <v>0.20322580645161289</v>
      </c>
      <c r="N24" s="120">
        <f t="shared" si="3"/>
        <v>1.9807692307692308</v>
      </c>
    </row>
    <row r="25" spans="3:14" ht="15" customHeight="1" x14ac:dyDescent="0.2">
      <c r="C25" s="115" t="str">
        <f t="shared" si="0"/>
        <v>martedì</v>
      </c>
      <c r="D25" s="116">
        <v>44005</v>
      </c>
      <c r="E25" s="117">
        <v>511</v>
      </c>
      <c r="F25" s="117">
        <v>67</v>
      </c>
      <c r="G25" s="117">
        <v>444</v>
      </c>
      <c r="H25" s="117">
        <v>376</v>
      </c>
      <c r="I25" s="117">
        <v>68</v>
      </c>
      <c r="J25" s="117">
        <v>326</v>
      </c>
      <c r="K25" s="118">
        <f t="shared" si="1"/>
        <v>0.86702127659574468</v>
      </c>
      <c r="L25" s="119">
        <f t="shared" si="2"/>
        <v>0.15315315315315314</v>
      </c>
      <c r="N25" s="120">
        <f t="shared" si="3"/>
        <v>1.1346153846153846</v>
      </c>
    </row>
    <row r="26" spans="3:14" ht="15" customHeight="1" x14ac:dyDescent="0.2">
      <c r="C26" s="115" t="str">
        <f t="shared" si="0"/>
        <v>mercoledì</v>
      </c>
      <c r="D26" s="116">
        <v>44006</v>
      </c>
      <c r="E26" s="117">
        <v>497</v>
      </c>
      <c r="F26" s="117">
        <v>83</v>
      </c>
      <c r="G26" s="117">
        <v>414</v>
      </c>
      <c r="H26" s="117">
        <v>386</v>
      </c>
      <c r="I26" s="117">
        <v>28</v>
      </c>
      <c r="J26" s="117">
        <v>357</v>
      </c>
      <c r="K26" s="118">
        <f t="shared" si="1"/>
        <v>0.92487046632124348</v>
      </c>
      <c r="L26" s="119">
        <f t="shared" si="2"/>
        <v>6.7632850241545889E-2</v>
      </c>
      <c r="N26" s="120">
        <f t="shared" si="3"/>
        <v>0.99038461538461542</v>
      </c>
    </row>
    <row r="27" spans="3:14" ht="15" customHeight="1" x14ac:dyDescent="0.2">
      <c r="C27" s="115" t="str">
        <f t="shared" si="0"/>
        <v>giovedì</v>
      </c>
      <c r="D27" s="116">
        <v>44007</v>
      </c>
      <c r="E27" s="117">
        <v>493</v>
      </c>
      <c r="F27" s="117">
        <v>74</v>
      </c>
      <c r="G27" s="117">
        <v>419</v>
      </c>
      <c r="H27" s="117">
        <v>346</v>
      </c>
      <c r="I27" s="117">
        <v>73</v>
      </c>
      <c r="J27" s="117">
        <v>268</v>
      </c>
      <c r="K27" s="118">
        <f>IFERROR(J27/H27,"")</f>
        <v>0.77456647398843925</v>
      </c>
      <c r="L27" s="119">
        <f>IFERROR(I27/G27,"")</f>
        <v>0.17422434367541767</v>
      </c>
      <c r="N27" s="120">
        <f t="shared" si="3"/>
        <v>1.0144230769230771</v>
      </c>
    </row>
    <row r="28" spans="3:14" ht="15" customHeight="1" x14ac:dyDescent="0.2">
      <c r="C28" s="115" t="str">
        <f t="shared" si="0"/>
        <v>venerdì</v>
      </c>
      <c r="D28" s="116">
        <v>44008</v>
      </c>
      <c r="E28" s="117">
        <v>471</v>
      </c>
      <c r="F28" s="117">
        <v>56</v>
      </c>
      <c r="G28" s="117">
        <v>415</v>
      </c>
      <c r="H28" s="117">
        <v>383</v>
      </c>
      <c r="I28" s="117">
        <v>32</v>
      </c>
      <c r="J28" s="117">
        <v>339</v>
      </c>
      <c r="K28" s="118">
        <f t="shared" si="1"/>
        <v>0.88511749347258484</v>
      </c>
      <c r="L28" s="119">
        <f t="shared" si="2"/>
        <v>7.7108433734939766E-2</v>
      </c>
      <c r="N28" s="120">
        <f t="shared" si="3"/>
        <v>0.99519230769230771</v>
      </c>
    </row>
    <row r="29" spans="3:14" ht="15" customHeight="1" x14ac:dyDescent="0.2">
      <c r="C29" s="115" t="str">
        <f t="shared" si="0"/>
        <v>sabato</v>
      </c>
      <c r="D29" s="116">
        <v>44009</v>
      </c>
      <c r="E29" s="117">
        <v>43</v>
      </c>
      <c r="F29" s="117">
        <v>10</v>
      </c>
      <c r="G29" s="117">
        <v>33</v>
      </c>
      <c r="H29" s="117">
        <v>31</v>
      </c>
      <c r="I29" s="117">
        <v>2</v>
      </c>
      <c r="J29" s="117">
        <v>31</v>
      </c>
      <c r="K29" s="118">
        <f t="shared" si="1"/>
        <v>1</v>
      </c>
      <c r="L29" s="119">
        <f t="shared" si="2"/>
        <v>6.0606060606060608E-2</v>
      </c>
      <c r="N29" s="120">
        <f t="shared" si="3"/>
        <v>-0.33999999999999997</v>
      </c>
    </row>
    <row r="30" spans="3:14" ht="15" customHeight="1" x14ac:dyDescent="0.2">
      <c r="C30" s="115" t="str">
        <f t="shared" si="0"/>
        <v>lunedì</v>
      </c>
      <c r="D30" s="116">
        <v>44011</v>
      </c>
      <c r="E30" s="117">
        <v>543</v>
      </c>
      <c r="F30" s="117">
        <v>111</v>
      </c>
      <c r="G30" s="117">
        <v>432</v>
      </c>
      <c r="H30" s="117">
        <v>404</v>
      </c>
      <c r="I30" s="117">
        <v>28</v>
      </c>
      <c r="J30" s="117">
        <v>365</v>
      </c>
      <c r="K30" s="118">
        <f t="shared" si="1"/>
        <v>0.90346534653465349</v>
      </c>
      <c r="L30" s="119">
        <f t="shared" si="2"/>
        <v>6.4814814814814811E-2</v>
      </c>
      <c r="N30" s="120">
        <f t="shared" si="3"/>
        <v>1.0769230769230771</v>
      </c>
    </row>
    <row r="31" spans="3:14" ht="15" customHeight="1" x14ac:dyDescent="0.2">
      <c r="C31" s="115" t="str">
        <f t="shared" si="0"/>
        <v>martedì</v>
      </c>
      <c r="D31" s="116">
        <v>44012</v>
      </c>
      <c r="E31" s="117">
        <v>598</v>
      </c>
      <c r="F31" s="117">
        <v>94</v>
      </c>
      <c r="G31" s="117">
        <v>504</v>
      </c>
      <c r="H31" s="117">
        <v>436</v>
      </c>
      <c r="I31" s="117">
        <v>68</v>
      </c>
      <c r="J31" s="117">
        <v>393</v>
      </c>
      <c r="K31" s="118">
        <f t="shared" si="1"/>
        <v>0.90137614678899081</v>
      </c>
      <c r="L31" s="119">
        <f t="shared" si="2"/>
        <v>0.13492063492063491</v>
      </c>
      <c r="N31" s="120">
        <f t="shared" si="3"/>
        <v>1.4230769230769229</v>
      </c>
    </row>
    <row r="32" spans="3:14" ht="12.75" x14ac:dyDescent="0.2">
      <c r="C32" s="132"/>
      <c r="D32" s="133"/>
      <c r="E32" s="134"/>
      <c r="F32" s="134"/>
      <c r="G32" s="134"/>
      <c r="H32" s="134"/>
      <c r="I32" s="134"/>
      <c r="J32" s="134"/>
    </row>
  </sheetData>
  <mergeCells count="6">
    <mergeCell ref="N3:O3"/>
    <mergeCell ref="C4:L4"/>
    <mergeCell ref="H5:I5"/>
    <mergeCell ref="K5:K6"/>
    <mergeCell ref="L5:L6"/>
    <mergeCell ref="T5:W6"/>
  </mergeCells>
  <conditionalFormatting sqref="N7:N31">
    <cfRule type="cellIs" dxfId="2" priority="2" operator="greaterThan">
      <formula>0.299</formula>
    </cfRule>
    <cfRule type="cellIs" dxfId="1" priority="3" operator="lessThan">
      <formula>0.3</formula>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ontainsText" priority="1" stopIfTrue="1" operator="containsText" id="{E7A08405-B443-4176-9CBE-987B328050F3}">
            <xm:f>NOT(ISERROR(SEARCH(-1,N7)))</xm:f>
            <xm:f>-1</xm:f>
            <x14:dxf>
              <font>
                <color theme="0"/>
              </font>
              <fill>
                <patternFill>
                  <bgColor theme="0"/>
                </patternFill>
              </fill>
            </x14:dxf>
          </x14:cfRule>
          <xm:sqref>N7:N31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
  <sheetViews>
    <sheetView showGridLines="0" tabSelected="1" workbookViewId="0">
      <selection activeCell="R35" sqref="R35"/>
    </sheetView>
  </sheetViews>
  <sheetFormatPr defaultRowHeight="15" x14ac:dyDescent="0.2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2:H110"/>
  <sheetViews>
    <sheetView showGridLines="0" workbookViewId="0">
      <selection activeCell="K13" sqref="K13"/>
    </sheetView>
  </sheetViews>
  <sheetFormatPr defaultRowHeight="15" x14ac:dyDescent="0.25"/>
  <cols>
    <col min="2" max="2" width="48.7109375" customWidth="1"/>
    <col min="3" max="3" width="20.7109375" customWidth="1"/>
    <col min="4" max="4" width="10.7109375" customWidth="1"/>
    <col min="5" max="5" width="9.7109375" customWidth="1"/>
    <col min="6" max="6" width="48.7109375" customWidth="1"/>
    <col min="7" max="7" width="20.7109375" customWidth="1"/>
    <col min="8" max="8" width="10.7109375" customWidth="1"/>
  </cols>
  <sheetData>
    <row r="2" spans="2:8" ht="15.75" thickBot="1" x14ac:dyDescent="0.3"/>
    <row r="3" spans="2:8" ht="45" customHeight="1" x14ac:dyDescent="0.25">
      <c r="B3" s="1" t="s">
        <v>0</v>
      </c>
      <c r="C3" s="2"/>
      <c r="D3" s="2"/>
      <c r="E3" s="2"/>
      <c r="F3" s="2"/>
      <c r="G3" s="3"/>
      <c r="H3" s="4"/>
    </row>
    <row r="4" spans="2:8" ht="30" customHeight="1" thickBot="1" x14ac:dyDescent="0.3">
      <c r="B4" s="5" t="s">
        <v>1</v>
      </c>
      <c r="C4" s="6"/>
      <c r="D4" s="6"/>
      <c r="E4" s="6"/>
      <c r="F4" s="6"/>
      <c r="G4" s="7"/>
      <c r="H4" s="8"/>
    </row>
    <row r="5" spans="2:8" ht="15.75" thickBot="1" x14ac:dyDescent="0.3"/>
    <row r="6" spans="2:8" ht="30" customHeight="1" thickBot="1" x14ac:dyDescent="0.3">
      <c r="B6" s="9" t="s">
        <v>2</v>
      </c>
      <c r="C6" s="10"/>
      <c r="D6" s="11"/>
      <c r="F6" s="9" t="s">
        <v>3</v>
      </c>
      <c r="G6" s="10"/>
      <c r="H6" s="11"/>
    </row>
    <row r="7" spans="2:8" ht="30" customHeight="1" thickBot="1" x14ac:dyDescent="0.3">
      <c r="B7" s="12" t="s">
        <v>4</v>
      </c>
      <c r="C7" s="13" t="s">
        <v>5</v>
      </c>
      <c r="D7" s="14" t="s">
        <v>6</v>
      </c>
      <c r="F7" s="12" t="s">
        <v>4</v>
      </c>
      <c r="G7" s="13" t="s">
        <v>5</v>
      </c>
      <c r="H7" s="14" t="s">
        <v>6</v>
      </c>
    </row>
    <row r="8" spans="2:8" x14ac:dyDescent="0.25">
      <c r="B8" s="15" t="s">
        <v>7</v>
      </c>
      <c r="C8" s="16">
        <v>12</v>
      </c>
      <c r="D8" s="17">
        <f>C8/$C$30</f>
        <v>1.5319800842589046E-3</v>
      </c>
      <c r="F8" s="15" t="s">
        <v>8</v>
      </c>
      <c r="G8" s="16">
        <v>4237</v>
      </c>
      <c r="H8" s="17">
        <f t="shared" ref="H8:H30" si="0">G8/$C$30</f>
        <v>0.54091663475041496</v>
      </c>
    </row>
    <row r="9" spans="2:8" x14ac:dyDescent="0.25">
      <c r="B9" s="18" t="s">
        <v>9</v>
      </c>
      <c r="C9" s="19">
        <v>2</v>
      </c>
      <c r="D9" s="20">
        <f t="shared" ref="D9:D30" si="1">C9/$C$30</f>
        <v>2.5533001404315077E-4</v>
      </c>
      <c r="F9" s="18" t="s">
        <v>10</v>
      </c>
      <c r="G9" s="19">
        <v>2765</v>
      </c>
      <c r="H9" s="20">
        <f t="shared" si="0"/>
        <v>0.35299374441465592</v>
      </c>
    </row>
    <row r="10" spans="2:8" x14ac:dyDescent="0.25">
      <c r="B10" s="18" t="s">
        <v>11</v>
      </c>
      <c r="C10" s="19">
        <v>7</v>
      </c>
      <c r="D10" s="20">
        <f t="shared" si="1"/>
        <v>8.9365504915102768E-4</v>
      </c>
      <c r="F10" s="18" t="s">
        <v>12</v>
      </c>
      <c r="G10" s="19">
        <v>351</v>
      </c>
      <c r="H10" s="20">
        <f t="shared" si="0"/>
        <v>4.4810417464572962E-2</v>
      </c>
    </row>
    <row r="11" spans="2:8" x14ac:dyDescent="0.25">
      <c r="B11" s="18" t="s">
        <v>13</v>
      </c>
      <c r="C11" s="19">
        <v>97</v>
      </c>
      <c r="D11" s="20">
        <f t="shared" si="1"/>
        <v>1.2383505681092812E-2</v>
      </c>
      <c r="F11" s="18" t="s">
        <v>14</v>
      </c>
      <c r="G11" s="19">
        <v>205</v>
      </c>
      <c r="H11" s="20">
        <f t="shared" si="0"/>
        <v>2.6171326439422955E-2</v>
      </c>
    </row>
    <row r="12" spans="2:8" x14ac:dyDescent="0.25">
      <c r="B12" s="18" t="s">
        <v>15</v>
      </c>
      <c r="C12" s="19">
        <v>61</v>
      </c>
      <c r="D12" s="20">
        <f t="shared" si="1"/>
        <v>7.7875654283160985E-3</v>
      </c>
      <c r="F12" s="18" t="s">
        <v>13</v>
      </c>
      <c r="G12" s="19">
        <v>97</v>
      </c>
      <c r="H12" s="20">
        <f t="shared" si="0"/>
        <v>1.2383505681092812E-2</v>
      </c>
    </row>
    <row r="13" spans="2:8" x14ac:dyDescent="0.25">
      <c r="B13" s="18" t="s">
        <v>16</v>
      </c>
      <c r="C13" s="19">
        <v>4</v>
      </c>
      <c r="D13" s="20">
        <f t="shared" si="1"/>
        <v>5.1066002808630153E-4</v>
      </c>
      <c r="F13" s="18" t="s">
        <v>15</v>
      </c>
      <c r="G13" s="19">
        <v>61</v>
      </c>
      <c r="H13" s="20">
        <f t="shared" si="0"/>
        <v>7.7875654283160985E-3</v>
      </c>
    </row>
    <row r="14" spans="2:8" x14ac:dyDescent="0.25">
      <c r="B14" s="18" t="s">
        <v>17</v>
      </c>
      <c r="C14" s="19">
        <v>21</v>
      </c>
      <c r="D14" s="20">
        <f t="shared" si="1"/>
        <v>2.6809651474530832E-3</v>
      </c>
      <c r="F14" s="18" t="s">
        <v>17</v>
      </c>
      <c r="G14" s="19">
        <v>21</v>
      </c>
      <c r="H14" s="20">
        <f t="shared" si="0"/>
        <v>2.6809651474530832E-3</v>
      </c>
    </row>
    <row r="15" spans="2:8" x14ac:dyDescent="0.25">
      <c r="B15" s="18" t="s">
        <v>8</v>
      </c>
      <c r="C15" s="19">
        <v>4237</v>
      </c>
      <c r="D15" s="20">
        <f t="shared" si="1"/>
        <v>0.54091663475041496</v>
      </c>
      <c r="F15" s="18" t="s">
        <v>18</v>
      </c>
      <c r="G15" s="19">
        <v>20</v>
      </c>
      <c r="H15" s="20">
        <f t="shared" si="0"/>
        <v>2.5533001404315077E-3</v>
      </c>
    </row>
    <row r="16" spans="2:8" x14ac:dyDescent="0.25">
      <c r="B16" s="18" t="s">
        <v>19</v>
      </c>
      <c r="C16" s="19">
        <v>1</v>
      </c>
      <c r="D16" s="20">
        <f t="shared" si="1"/>
        <v>1.2766500702157538E-4</v>
      </c>
      <c r="F16" s="18" t="s">
        <v>20</v>
      </c>
      <c r="G16" s="19">
        <v>13</v>
      </c>
      <c r="H16" s="20">
        <f t="shared" si="0"/>
        <v>1.6596450912804801E-3</v>
      </c>
    </row>
    <row r="17" spans="2:8" x14ac:dyDescent="0.25">
      <c r="B17" s="18" t="s">
        <v>21</v>
      </c>
      <c r="C17" s="19">
        <v>5</v>
      </c>
      <c r="D17" s="20">
        <f t="shared" si="1"/>
        <v>6.3832503510787692E-4</v>
      </c>
      <c r="F17" s="18" t="s">
        <v>7</v>
      </c>
      <c r="G17" s="19">
        <v>12</v>
      </c>
      <c r="H17" s="20">
        <f t="shared" si="0"/>
        <v>1.5319800842589046E-3</v>
      </c>
    </row>
    <row r="18" spans="2:8" x14ac:dyDescent="0.25">
      <c r="B18" s="18" t="s">
        <v>12</v>
      </c>
      <c r="C18" s="19">
        <v>351</v>
      </c>
      <c r="D18" s="20">
        <f t="shared" si="1"/>
        <v>4.4810417464572962E-2</v>
      </c>
      <c r="F18" s="18" t="s">
        <v>22</v>
      </c>
      <c r="G18" s="19">
        <v>8</v>
      </c>
      <c r="H18" s="20">
        <f t="shared" si="0"/>
        <v>1.0213200561726031E-3</v>
      </c>
    </row>
    <row r="19" spans="2:8" x14ac:dyDescent="0.25">
      <c r="B19" s="18" t="s">
        <v>23</v>
      </c>
      <c r="C19" s="19">
        <v>2</v>
      </c>
      <c r="D19" s="20">
        <f t="shared" si="1"/>
        <v>2.5533001404315077E-4</v>
      </c>
      <c r="F19" s="18" t="s">
        <v>24</v>
      </c>
      <c r="G19" s="19">
        <v>8</v>
      </c>
      <c r="H19" s="20">
        <f t="shared" si="0"/>
        <v>1.0213200561726031E-3</v>
      </c>
    </row>
    <row r="20" spans="2:8" x14ac:dyDescent="0.25">
      <c r="B20" s="18" t="s">
        <v>20</v>
      </c>
      <c r="C20" s="19">
        <v>13</v>
      </c>
      <c r="D20" s="20">
        <f t="shared" si="1"/>
        <v>1.6596450912804801E-3</v>
      </c>
      <c r="F20" s="18" t="s">
        <v>11</v>
      </c>
      <c r="G20" s="19">
        <v>7</v>
      </c>
      <c r="H20" s="20">
        <f t="shared" si="0"/>
        <v>8.9365504915102768E-4</v>
      </c>
    </row>
    <row r="21" spans="2:8" x14ac:dyDescent="0.25">
      <c r="B21" s="18" t="s">
        <v>22</v>
      </c>
      <c r="C21" s="19">
        <v>8</v>
      </c>
      <c r="D21" s="20">
        <f t="shared" si="1"/>
        <v>1.0213200561726031E-3</v>
      </c>
      <c r="F21" s="18" t="s">
        <v>21</v>
      </c>
      <c r="G21" s="19">
        <v>5</v>
      </c>
      <c r="H21" s="20">
        <f t="shared" si="0"/>
        <v>6.3832503510787692E-4</v>
      </c>
    </row>
    <row r="22" spans="2:8" x14ac:dyDescent="0.25">
      <c r="B22" s="18" t="s">
        <v>25</v>
      </c>
      <c r="C22" s="19">
        <v>3</v>
      </c>
      <c r="D22" s="20">
        <f t="shared" si="1"/>
        <v>3.8299502106472615E-4</v>
      </c>
      <c r="F22" s="18" t="s">
        <v>26</v>
      </c>
      <c r="G22" s="19">
        <v>5</v>
      </c>
      <c r="H22" s="20">
        <f t="shared" si="0"/>
        <v>6.3832503510787692E-4</v>
      </c>
    </row>
    <row r="23" spans="2:8" x14ac:dyDescent="0.25">
      <c r="B23" s="18" t="s">
        <v>26</v>
      </c>
      <c r="C23" s="19">
        <v>5</v>
      </c>
      <c r="D23" s="20">
        <f t="shared" si="1"/>
        <v>6.3832503510787692E-4</v>
      </c>
      <c r="F23" s="18" t="s">
        <v>27</v>
      </c>
      <c r="G23" s="19">
        <v>5</v>
      </c>
      <c r="H23" s="20">
        <f t="shared" si="0"/>
        <v>6.3832503510787692E-4</v>
      </c>
    </row>
    <row r="24" spans="2:8" x14ac:dyDescent="0.25">
      <c r="B24" s="18" t="s">
        <v>24</v>
      </c>
      <c r="C24" s="19">
        <v>8</v>
      </c>
      <c r="D24" s="20">
        <f t="shared" si="1"/>
        <v>1.0213200561726031E-3</v>
      </c>
      <c r="F24" s="18" t="s">
        <v>16</v>
      </c>
      <c r="G24" s="19">
        <v>4</v>
      </c>
      <c r="H24" s="20">
        <f t="shared" si="0"/>
        <v>5.1066002808630153E-4</v>
      </c>
    </row>
    <row r="25" spans="2:8" x14ac:dyDescent="0.25">
      <c r="B25" s="18" t="s">
        <v>27</v>
      </c>
      <c r="C25" s="19">
        <v>5</v>
      </c>
      <c r="D25" s="20">
        <f t="shared" si="1"/>
        <v>6.3832503510787692E-4</v>
      </c>
      <c r="F25" s="18" t="s">
        <v>25</v>
      </c>
      <c r="G25" s="19">
        <v>3</v>
      </c>
      <c r="H25" s="20">
        <f t="shared" si="0"/>
        <v>3.8299502106472615E-4</v>
      </c>
    </row>
    <row r="26" spans="2:8" x14ac:dyDescent="0.25">
      <c r="B26" s="18" t="s">
        <v>10</v>
      </c>
      <c r="C26" s="19">
        <v>2765</v>
      </c>
      <c r="D26" s="20">
        <f t="shared" si="1"/>
        <v>0.35299374441465592</v>
      </c>
      <c r="F26" s="18" t="s">
        <v>9</v>
      </c>
      <c r="G26" s="19">
        <v>2</v>
      </c>
      <c r="H26" s="20">
        <f t="shared" si="0"/>
        <v>2.5533001404315077E-4</v>
      </c>
    </row>
    <row r="27" spans="2:8" x14ac:dyDescent="0.25">
      <c r="B27" s="18" t="s">
        <v>14</v>
      </c>
      <c r="C27" s="19">
        <v>205</v>
      </c>
      <c r="D27" s="20">
        <f t="shared" si="1"/>
        <v>2.6171326439422955E-2</v>
      </c>
      <c r="F27" s="18" t="s">
        <v>23</v>
      </c>
      <c r="G27" s="19">
        <v>2</v>
      </c>
      <c r="H27" s="20">
        <f t="shared" si="0"/>
        <v>2.5533001404315077E-4</v>
      </c>
    </row>
    <row r="28" spans="2:8" x14ac:dyDescent="0.25">
      <c r="B28" s="18" t="s">
        <v>28</v>
      </c>
      <c r="C28" s="19">
        <v>1</v>
      </c>
      <c r="D28" s="20">
        <f t="shared" si="1"/>
        <v>1.2766500702157538E-4</v>
      </c>
      <c r="F28" s="18" t="s">
        <v>19</v>
      </c>
      <c r="G28" s="19">
        <v>1</v>
      </c>
      <c r="H28" s="20">
        <f t="shared" si="0"/>
        <v>1.2766500702157538E-4</v>
      </c>
    </row>
    <row r="29" spans="2:8" x14ac:dyDescent="0.25">
      <c r="B29" s="18" t="s">
        <v>18</v>
      </c>
      <c r="C29" s="19">
        <v>20</v>
      </c>
      <c r="D29" s="20">
        <f t="shared" si="1"/>
        <v>2.5533001404315077E-3</v>
      </c>
      <c r="F29" s="18" t="s">
        <v>28</v>
      </c>
      <c r="G29" s="19">
        <v>1</v>
      </c>
      <c r="H29" s="20">
        <f t="shared" si="0"/>
        <v>1.2766500702157538E-4</v>
      </c>
    </row>
    <row r="30" spans="2:8" ht="30" customHeight="1" thickBot="1" x14ac:dyDescent="0.3">
      <c r="B30" s="21" t="s">
        <v>29</v>
      </c>
      <c r="C30" s="22">
        <v>7833</v>
      </c>
      <c r="D30" s="23">
        <f t="shared" si="1"/>
        <v>1</v>
      </c>
      <c r="F30" s="21" t="s">
        <v>29</v>
      </c>
      <c r="G30" s="22">
        <v>7833</v>
      </c>
      <c r="H30" s="23">
        <f t="shared" si="0"/>
        <v>1</v>
      </c>
    </row>
    <row r="32" spans="2:8" ht="15.75" thickBot="1" x14ac:dyDescent="0.3"/>
    <row r="33" spans="2:3" ht="15.75" thickBot="1" x14ac:dyDescent="0.3">
      <c r="B33" s="24" t="s">
        <v>30</v>
      </c>
      <c r="C33" s="25"/>
    </row>
    <row r="34" spans="2:3" ht="30" customHeight="1" thickBot="1" x14ac:dyDescent="0.3">
      <c r="B34" s="26" t="s">
        <v>31</v>
      </c>
      <c r="C34" s="27" t="s">
        <v>32</v>
      </c>
    </row>
    <row r="35" spans="2:3" x14ac:dyDescent="0.25">
      <c r="B35" s="28" t="s">
        <v>7</v>
      </c>
      <c r="C35" s="29">
        <v>12</v>
      </c>
    </row>
    <row r="36" spans="2:3" x14ac:dyDescent="0.25">
      <c r="B36" s="30" t="s">
        <v>33</v>
      </c>
      <c r="C36" s="19">
        <v>12</v>
      </c>
    </row>
    <row r="37" spans="2:3" x14ac:dyDescent="0.25">
      <c r="B37" s="31" t="s">
        <v>9</v>
      </c>
      <c r="C37" s="32">
        <v>2</v>
      </c>
    </row>
    <row r="38" spans="2:3" x14ac:dyDescent="0.25">
      <c r="B38" s="30" t="s">
        <v>34</v>
      </c>
      <c r="C38" s="19">
        <v>1</v>
      </c>
    </row>
    <row r="39" spans="2:3" x14ac:dyDescent="0.25">
      <c r="B39" s="30" t="s">
        <v>35</v>
      </c>
      <c r="C39" s="19">
        <v>1</v>
      </c>
    </row>
    <row r="40" spans="2:3" x14ac:dyDescent="0.25">
      <c r="B40" s="31" t="s">
        <v>11</v>
      </c>
      <c r="C40" s="32">
        <v>7</v>
      </c>
    </row>
    <row r="41" spans="2:3" x14ac:dyDescent="0.25">
      <c r="B41" s="30" t="s">
        <v>33</v>
      </c>
      <c r="C41" s="19">
        <v>6</v>
      </c>
    </row>
    <row r="42" spans="2:3" x14ac:dyDescent="0.25">
      <c r="B42" s="30" t="s">
        <v>18</v>
      </c>
      <c r="C42" s="19">
        <v>1</v>
      </c>
    </row>
    <row r="43" spans="2:3" x14ac:dyDescent="0.25">
      <c r="B43" s="31" t="s">
        <v>13</v>
      </c>
      <c r="C43" s="32">
        <v>97</v>
      </c>
    </row>
    <row r="44" spans="2:3" x14ac:dyDescent="0.25">
      <c r="B44" s="30" t="s">
        <v>36</v>
      </c>
      <c r="C44" s="19">
        <v>24</v>
      </c>
    </row>
    <row r="45" spans="2:3" x14ac:dyDescent="0.25">
      <c r="B45" s="30" t="s">
        <v>37</v>
      </c>
      <c r="C45" s="19">
        <v>2</v>
      </c>
    </row>
    <row r="46" spans="2:3" x14ac:dyDescent="0.25">
      <c r="B46" s="30" t="s">
        <v>38</v>
      </c>
      <c r="C46" s="19">
        <v>1</v>
      </c>
    </row>
    <row r="47" spans="2:3" x14ac:dyDescent="0.25">
      <c r="B47" s="30" t="s">
        <v>39</v>
      </c>
      <c r="C47" s="19">
        <v>1</v>
      </c>
    </row>
    <row r="48" spans="2:3" x14ac:dyDescent="0.25">
      <c r="B48" s="30" t="s">
        <v>40</v>
      </c>
      <c r="C48" s="19">
        <v>1</v>
      </c>
    </row>
    <row r="49" spans="2:3" x14ac:dyDescent="0.25">
      <c r="B49" s="30" t="s">
        <v>41</v>
      </c>
      <c r="C49" s="19">
        <v>11</v>
      </c>
    </row>
    <row r="50" spans="2:3" x14ac:dyDescent="0.25">
      <c r="B50" s="30" t="s">
        <v>42</v>
      </c>
      <c r="C50" s="19">
        <v>3</v>
      </c>
    </row>
    <row r="51" spans="2:3" x14ac:dyDescent="0.25">
      <c r="B51" s="30" t="s">
        <v>43</v>
      </c>
      <c r="C51" s="19">
        <v>37</v>
      </c>
    </row>
    <row r="52" spans="2:3" x14ac:dyDescent="0.25">
      <c r="B52" s="30" t="s">
        <v>44</v>
      </c>
      <c r="C52" s="19">
        <v>6</v>
      </c>
    </row>
    <row r="53" spans="2:3" x14ac:dyDescent="0.25">
      <c r="B53" s="30" t="s">
        <v>18</v>
      </c>
      <c r="C53" s="19">
        <v>11</v>
      </c>
    </row>
    <row r="54" spans="2:3" x14ac:dyDescent="0.25">
      <c r="B54" s="31" t="s">
        <v>15</v>
      </c>
      <c r="C54" s="32">
        <v>61</v>
      </c>
    </row>
    <row r="55" spans="2:3" x14ac:dyDescent="0.25">
      <c r="B55" s="30" t="s">
        <v>33</v>
      </c>
      <c r="C55" s="19">
        <v>61</v>
      </c>
    </row>
    <row r="56" spans="2:3" x14ac:dyDescent="0.25">
      <c r="B56" s="31" t="s">
        <v>16</v>
      </c>
      <c r="C56" s="32">
        <v>4</v>
      </c>
    </row>
    <row r="57" spans="2:3" x14ac:dyDescent="0.25">
      <c r="B57" s="30" t="s">
        <v>45</v>
      </c>
      <c r="C57" s="19">
        <v>4</v>
      </c>
    </row>
    <row r="58" spans="2:3" x14ac:dyDescent="0.25">
      <c r="B58" s="31" t="s">
        <v>17</v>
      </c>
      <c r="C58" s="32">
        <v>21</v>
      </c>
    </row>
    <row r="59" spans="2:3" x14ac:dyDescent="0.25">
      <c r="B59" s="30" t="s">
        <v>46</v>
      </c>
      <c r="C59" s="19">
        <v>17</v>
      </c>
    </row>
    <row r="60" spans="2:3" x14ac:dyDescent="0.25">
      <c r="B60" s="30" t="s">
        <v>47</v>
      </c>
      <c r="C60" s="19">
        <v>1</v>
      </c>
    </row>
    <row r="61" spans="2:3" x14ac:dyDescent="0.25">
      <c r="B61" s="30" t="s">
        <v>18</v>
      </c>
      <c r="C61" s="19">
        <v>3</v>
      </c>
    </row>
    <row r="62" spans="2:3" x14ac:dyDescent="0.25">
      <c r="B62" s="31" t="s">
        <v>8</v>
      </c>
      <c r="C62" s="32">
        <v>4237</v>
      </c>
    </row>
    <row r="63" spans="2:3" x14ac:dyDescent="0.25">
      <c r="B63" s="30" t="s">
        <v>48</v>
      </c>
      <c r="C63" s="19">
        <v>144</v>
      </c>
    </row>
    <row r="64" spans="2:3" x14ac:dyDescent="0.25">
      <c r="B64" s="30" t="s">
        <v>49</v>
      </c>
      <c r="C64" s="19">
        <v>27</v>
      </c>
    </row>
    <row r="65" spans="2:3" x14ac:dyDescent="0.25">
      <c r="B65" s="30" t="s">
        <v>50</v>
      </c>
      <c r="C65" s="19">
        <v>1</v>
      </c>
    </row>
    <row r="66" spans="2:3" x14ac:dyDescent="0.25">
      <c r="B66" s="30" t="s">
        <v>51</v>
      </c>
      <c r="C66" s="19">
        <v>3274</v>
      </c>
    </row>
    <row r="67" spans="2:3" x14ac:dyDescent="0.25">
      <c r="B67" s="30" t="s">
        <v>52</v>
      </c>
      <c r="C67" s="19">
        <v>1</v>
      </c>
    </row>
    <row r="68" spans="2:3" x14ac:dyDescent="0.25">
      <c r="B68" s="30" t="s">
        <v>53</v>
      </c>
      <c r="C68" s="19">
        <v>741</v>
      </c>
    </row>
    <row r="69" spans="2:3" x14ac:dyDescent="0.25">
      <c r="B69" s="30" t="s">
        <v>54</v>
      </c>
      <c r="C69" s="19">
        <v>27</v>
      </c>
    </row>
    <row r="70" spans="2:3" x14ac:dyDescent="0.25">
      <c r="B70" s="30" t="s">
        <v>55</v>
      </c>
      <c r="C70" s="19">
        <v>7</v>
      </c>
    </row>
    <row r="71" spans="2:3" x14ac:dyDescent="0.25">
      <c r="B71" s="30" t="s">
        <v>56</v>
      </c>
      <c r="C71" s="19">
        <v>1</v>
      </c>
    </row>
    <row r="72" spans="2:3" x14ac:dyDescent="0.25">
      <c r="B72" s="30" t="s">
        <v>18</v>
      </c>
      <c r="C72" s="19">
        <v>14</v>
      </c>
    </row>
    <row r="73" spans="2:3" x14ac:dyDescent="0.25">
      <c r="B73" s="31" t="s">
        <v>19</v>
      </c>
      <c r="C73" s="32">
        <v>1</v>
      </c>
    </row>
    <row r="74" spans="2:3" x14ac:dyDescent="0.25">
      <c r="B74" s="30" t="s">
        <v>57</v>
      </c>
      <c r="C74" s="19">
        <v>1</v>
      </c>
    </row>
    <row r="75" spans="2:3" x14ac:dyDescent="0.25">
      <c r="B75" s="31" t="s">
        <v>21</v>
      </c>
      <c r="C75" s="32">
        <v>5</v>
      </c>
    </row>
    <row r="76" spans="2:3" x14ac:dyDescent="0.25">
      <c r="B76" s="30" t="s">
        <v>33</v>
      </c>
      <c r="C76" s="19">
        <v>5</v>
      </c>
    </row>
    <row r="77" spans="2:3" x14ac:dyDescent="0.25">
      <c r="B77" s="31" t="s">
        <v>12</v>
      </c>
      <c r="C77" s="32">
        <v>351</v>
      </c>
    </row>
    <row r="78" spans="2:3" x14ac:dyDescent="0.25">
      <c r="B78" s="30" t="s">
        <v>33</v>
      </c>
      <c r="C78" s="19">
        <v>351</v>
      </c>
    </row>
    <row r="79" spans="2:3" x14ac:dyDescent="0.25">
      <c r="B79" s="31" t="s">
        <v>23</v>
      </c>
      <c r="C79" s="32">
        <v>2</v>
      </c>
    </row>
    <row r="80" spans="2:3" x14ac:dyDescent="0.25">
      <c r="B80" s="30" t="s">
        <v>33</v>
      </c>
      <c r="C80" s="19">
        <v>2</v>
      </c>
    </row>
    <row r="81" spans="2:3" x14ac:dyDescent="0.25">
      <c r="B81" s="31" t="s">
        <v>20</v>
      </c>
      <c r="C81" s="32">
        <v>13</v>
      </c>
    </row>
    <row r="82" spans="2:3" x14ac:dyDescent="0.25">
      <c r="B82" s="30" t="s">
        <v>33</v>
      </c>
      <c r="C82" s="19">
        <v>13</v>
      </c>
    </row>
    <row r="83" spans="2:3" x14ac:dyDescent="0.25">
      <c r="B83" s="31" t="s">
        <v>22</v>
      </c>
      <c r="C83" s="32">
        <v>8</v>
      </c>
    </row>
    <row r="84" spans="2:3" x14ac:dyDescent="0.25">
      <c r="B84" s="30" t="s">
        <v>33</v>
      </c>
      <c r="C84" s="19">
        <v>8</v>
      </c>
    </row>
    <row r="85" spans="2:3" x14ac:dyDescent="0.25">
      <c r="B85" s="31" t="s">
        <v>25</v>
      </c>
      <c r="C85" s="32">
        <v>3</v>
      </c>
    </row>
    <row r="86" spans="2:3" x14ac:dyDescent="0.25">
      <c r="B86" s="30" t="s">
        <v>33</v>
      </c>
      <c r="C86" s="19">
        <v>3</v>
      </c>
    </row>
    <row r="87" spans="2:3" x14ac:dyDescent="0.25">
      <c r="B87" s="31" t="s">
        <v>26</v>
      </c>
      <c r="C87" s="32">
        <v>5</v>
      </c>
    </row>
    <row r="88" spans="2:3" x14ac:dyDescent="0.25">
      <c r="B88" s="30" t="s">
        <v>33</v>
      </c>
      <c r="C88" s="19">
        <v>5</v>
      </c>
    </row>
    <row r="89" spans="2:3" x14ac:dyDescent="0.25">
      <c r="B89" s="31" t="s">
        <v>24</v>
      </c>
      <c r="C89" s="32">
        <v>8</v>
      </c>
    </row>
    <row r="90" spans="2:3" x14ac:dyDescent="0.25">
      <c r="B90" s="30" t="s">
        <v>58</v>
      </c>
      <c r="C90" s="19">
        <v>3</v>
      </c>
    </row>
    <row r="91" spans="2:3" x14ac:dyDescent="0.25">
      <c r="B91" s="30" t="s">
        <v>59</v>
      </c>
      <c r="C91" s="19">
        <v>3</v>
      </c>
    </row>
    <row r="92" spans="2:3" x14ac:dyDescent="0.25">
      <c r="B92" s="30" t="s">
        <v>60</v>
      </c>
      <c r="C92" s="19">
        <v>1</v>
      </c>
    </row>
    <row r="93" spans="2:3" x14ac:dyDescent="0.25">
      <c r="B93" s="30" t="s">
        <v>18</v>
      </c>
      <c r="C93" s="19">
        <v>1</v>
      </c>
    </row>
    <row r="94" spans="2:3" x14ac:dyDescent="0.25">
      <c r="B94" s="31" t="s">
        <v>27</v>
      </c>
      <c r="C94" s="32">
        <v>5</v>
      </c>
    </row>
    <row r="95" spans="2:3" x14ac:dyDescent="0.25">
      <c r="B95" s="30" t="s">
        <v>33</v>
      </c>
      <c r="C95" s="19">
        <v>5</v>
      </c>
    </row>
    <row r="96" spans="2:3" x14ac:dyDescent="0.25">
      <c r="B96" s="31" t="s">
        <v>10</v>
      </c>
      <c r="C96" s="32">
        <v>2765</v>
      </c>
    </row>
    <row r="97" spans="2:3" x14ac:dyDescent="0.25">
      <c r="B97" s="30" t="s">
        <v>61</v>
      </c>
      <c r="C97" s="19">
        <v>24</v>
      </c>
    </row>
    <row r="98" spans="2:3" x14ac:dyDescent="0.25">
      <c r="B98" s="30" t="s">
        <v>62</v>
      </c>
      <c r="C98" s="19">
        <v>2287</v>
      </c>
    </row>
    <row r="99" spans="2:3" x14ac:dyDescent="0.25">
      <c r="B99" s="30" t="s">
        <v>63</v>
      </c>
      <c r="C99" s="19">
        <v>199</v>
      </c>
    </row>
    <row r="100" spans="2:3" x14ac:dyDescent="0.25">
      <c r="B100" s="30" t="s">
        <v>64</v>
      </c>
      <c r="C100" s="19">
        <v>3</v>
      </c>
    </row>
    <row r="101" spans="2:3" x14ac:dyDescent="0.25">
      <c r="B101" s="30" t="s">
        <v>18</v>
      </c>
      <c r="C101" s="19">
        <v>252</v>
      </c>
    </row>
    <row r="102" spans="2:3" x14ac:dyDescent="0.25">
      <c r="B102" s="31" t="s">
        <v>14</v>
      </c>
      <c r="C102" s="32">
        <v>205</v>
      </c>
    </row>
    <row r="103" spans="2:3" x14ac:dyDescent="0.25">
      <c r="B103" s="30" t="s">
        <v>65</v>
      </c>
      <c r="C103" s="19">
        <v>82</v>
      </c>
    </row>
    <row r="104" spans="2:3" x14ac:dyDescent="0.25">
      <c r="B104" s="30" t="s">
        <v>66</v>
      </c>
      <c r="C104" s="19">
        <v>4</v>
      </c>
    </row>
    <row r="105" spans="2:3" x14ac:dyDescent="0.25">
      <c r="B105" s="30" t="s">
        <v>14</v>
      </c>
      <c r="C105" s="19">
        <v>119</v>
      </c>
    </row>
    <row r="106" spans="2:3" x14ac:dyDescent="0.25">
      <c r="B106" s="31" t="s">
        <v>28</v>
      </c>
      <c r="C106" s="32">
        <v>1</v>
      </c>
    </row>
    <row r="107" spans="2:3" x14ac:dyDescent="0.25">
      <c r="B107" s="30" t="s">
        <v>33</v>
      </c>
      <c r="C107" s="19">
        <v>1</v>
      </c>
    </row>
    <row r="108" spans="2:3" x14ac:dyDescent="0.25">
      <c r="B108" s="31" t="s">
        <v>18</v>
      </c>
      <c r="C108" s="32">
        <v>20</v>
      </c>
    </row>
    <row r="109" spans="2:3" ht="15.75" thickBot="1" x14ac:dyDescent="0.3">
      <c r="B109" s="33" t="s">
        <v>18</v>
      </c>
      <c r="C109" s="34">
        <v>20</v>
      </c>
    </row>
    <row r="110" spans="2:3" ht="30" customHeight="1" thickBot="1" x14ac:dyDescent="0.3">
      <c r="B110" s="35" t="s">
        <v>29</v>
      </c>
      <c r="C110" s="36">
        <v>7833</v>
      </c>
    </row>
  </sheetData>
  <mergeCells count="5">
    <mergeCell ref="B3:F3"/>
    <mergeCell ref="B4:F4"/>
    <mergeCell ref="B6:D6"/>
    <mergeCell ref="F6:H6"/>
    <mergeCell ref="B33:C33"/>
  </mergeCells>
  <conditionalFormatting sqref="D8:D29">
    <cfRule type="colorScale" priority="2">
      <colorScale>
        <cfvo type="min"/>
        <cfvo type="percentile" val="50"/>
        <cfvo type="max"/>
        <color rgb="FF63BE7B"/>
        <color rgb="FFFFEB84"/>
        <color rgb="FFF8696B"/>
      </colorScale>
    </cfRule>
  </conditionalFormatting>
  <conditionalFormatting sqref="H8:H29">
    <cfRule type="colorScale" priority="1">
      <colorScale>
        <cfvo type="min"/>
        <cfvo type="percentile" val="50"/>
        <cfvo type="max"/>
        <color rgb="FF63BE7B"/>
        <color rgb="FFFFEB84"/>
        <color rgb="FFF8696B"/>
      </colorScale>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2:H124"/>
  <sheetViews>
    <sheetView showGridLines="0" workbookViewId="0">
      <selection activeCell="H29" sqref="H29"/>
    </sheetView>
  </sheetViews>
  <sheetFormatPr defaultRowHeight="15" x14ac:dyDescent="0.25"/>
  <cols>
    <col min="2" max="2" width="48.7109375" customWidth="1"/>
    <col min="3" max="3" width="20.7109375" customWidth="1"/>
    <col min="4" max="4" width="10.7109375" customWidth="1"/>
    <col min="5" max="5" width="9.7109375" customWidth="1"/>
    <col min="6" max="6" width="48.7109375" customWidth="1"/>
    <col min="7" max="7" width="20.7109375" customWidth="1"/>
    <col min="8" max="8" width="10.7109375" customWidth="1"/>
  </cols>
  <sheetData>
    <row r="2" spans="2:8" ht="15.75" thickBot="1" x14ac:dyDescent="0.3"/>
    <row r="3" spans="2:8" ht="45" customHeight="1" x14ac:dyDescent="0.25">
      <c r="B3" s="1" t="s">
        <v>67</v>
      </c>
      <c r="C3" s="2"/>
      <c r="D3" s="2"/>
      <c r="E3" s="2"/>
      <c r="F3" s="2"/>
      <c r="G3" s="3"/>
      <c r="H3" s="4"/>
    </row>
    <row r="4" spans="2:8" ht="30" customHeight="1" thickBot="1" x14ac:dyDescent="0.3">
      <c r="B4" s="5" t="s">
        <v>1</v>
      </c>
      <c r="C4" s="6"/>
      <c r="D4" s="6"/>
      <c r="E4" s="6"/>
      <c r="F4" s="6"/>
      <c r="G4" s="7"/>
      <c r="H4" s="8"/>
    </row>
    <row r="5" spans="2:8" ht="15.75" thickBot="1" x14ac:dyDescent="0.3"/>
    <row r="6" spans="2:8" ht="30" customHeight="1" thickBot="1" x14ac:dyDescent="0.3">
      <c r="B6" s="9" t="s">
        <v>68</v>
      </c>
      <c r="C6" s="10"/>
      <c r="D6" s="11"/>
      <c r="F6" s="9" t="s">
        <v>69</v>
      </c>
      <c r="G6" s="10"/>
      <c r="H6" s="11"/>
    </row>
    <row r="7" spans="2:8" ht="30" customHeight="1" thickBot="1" x14ac:dyDescent="0.3">
      <c r="B7" s="12" t="s">
        <v>4</v>
      </c>
      <c r="C7" s="37" t="s">
        <v>5</v>
      </c>
      <c r="D7" s="37" t="s">
        <v>6</v>
      </c>
      <c r="F7" s="12" t="s">
        <v>4</v>
      </c>
      <c r="G7" s="37" t="s">
        <v>5</v>
      </c>
      <c r="H7" s="37" t="s">
        <v>6</v>
      </c>
    </row>
    <row r="8" spans="2:8" x14ac:dyDescent="0.25">
      <c r="B8" s="15" t="s">
        <v>70</v>
      </c>
      <c r="C8" s="16">
        <v>741</v>
      </c>
      <c r="D8" s="17">
        <f>C8/$C$34</f>
        <v>0.16621803499327054</v>
      </c>
      <c r="F8" s="15" t="s">
        <v>10</v>
      </c>
      <c r="G8" s="16">
        <v>1783</v>
      </c>
      <c r="H8" s="17">
        <f t="shared" ref="H8:H34" si="0">G8/$C$34</f>
        <v>0.39995513683266037</v>
      </c>
    </row>
    <row r="9" spans="2:8" x14ac:dyDescent="0.25">
      <c r="B9" s="18" t="s">
        <v>71</v>
      </c>
      <c r="C9" s="19">
        <v>37</v>
      </c>
      <c r="D9" s="20">
        <f t="shared" ref="D9:D34" si="1">C9/$C$34</f>
        <v>8.2996859578286231E-3</v>
      </c>
      <c r="F9" s="18" t="s">
        <v>8</v>
      </c>
      <c r="G9" s="19">
        <v>1048</v>
      </c>
      <c r="H9" s="20">
        <f t="shared" si="0"/>
        <v>0.23508299685957829</v>
      </c>
    </row>
    <row r="10" spans="2:8" x14ac:dyDescent="0.25">
      <c r="B10" s="18" t="s">
        <v>72</v>
      </c>
      <c r="C10" s="19">
        <v>1</v>
      </c>
      <c r="D10" s="20">
        <f t="shared" si="1"/>
        <v>2.2431583669807088E-4</v>
      </c>
      <c r="F10" s="18" t="s">
        <v>70</v>
      </c>
      <c r="G10" s="19">
        <v>741</v>
      </c>
      <c r="H10" s="20">
        <f t="shared" si="0"/>
        <v>0.16621803499327054</v>
      </c>
    </row>
    <row r="11" spans="2:8" x14ac:dyDescent="0.25">
      <c r="B11" s="18" t="s">
        <v>73</v>
      </c>
      <c r="C11" s="19">
        <v>11</v>
      </c>
      <c r="D11" s="20">
        <f t="shared" si="1"/>
        <v>2.4674742036787799E-3</v>
      </c>
      <c r="F11" s="18" t="s">
        <v>74</v>
      </c>
      <c r="G11" s="19">
        <v>262</v>
      </c>
      <c r="H11" s="20">
        <f t="shared" si="0"/>
        <v>5.8770749214894571E-2</v>
      </c>
    </row>
    <row r="12" spans="2:8" x14ac:dyDescent="0.25">
      <c r="B12" s="18" t="s">
        <v>75</v>
      </c>
      <c r="C12" s="19">
        <v>2</v>
      </c>
      <c r="D12" s="20">
        <f t="shared" si="1"/>
        <v>4.4863167339614175E-4</v>
      </c>
      <c r="F12" s="18" t="s">
        <v>76</v>
      </c>
      <c r="G12" s="19">
        <v>147</v>
      </c>
      <c r="H12" s="20">
        <f t="shared" si="0"/>
        <v>3.2974427994616418E-2</v>
      </c>
    </row>
    <row r="13" spans="2:8" x14ac:dyDescent="0.25">
      <c r="B13" s="18" t="s">
        <v>7</v>
      </c>
      <c r="C13" s="19">
        <v>16</v>
      </c>
      <c r="D13" s="20">
        <f t="shared" si="1"/>
        <v>3.589053387169134E-3</v>
      </c>
      <c r="F13" s="18" t="s">
        <v>77</v>
      </c>
      <c r="G13" s="19">
        <v>134</v>
      </c>
      <c r="H13" s="20">
        <f t="shared" si="0"/>
        <v>3.0058322117541499E-2</v>
      </c>
    </row>
    <row r="14" spans="2:8" x14ac:dyDescent="0.25">
      <c r="B14" s="18" t="s">
        <v>9</v>
      </c>
      <c r="C14" s="19">
        <v>6</v>
      </c>
      <c r="D14" s="20">
        <f t="shared" si="1"/>
        <v>1.3458950201884253E-3</v>
      </c>
      <c r="F14" s="18" t="s">
        <v>18</v>
      </c>
      <c r="G14" s="19">
        <v>92</v>
      </c>
      <c r="H14" s="20">
        <f t="shared" si="0"/>
        <v>2.063705697622252E-2</v>
      </c>
    </row>
    <row r="15" spans="2:8" x14ac:dyDescent="0.25">
      <c r="B15" s="18" t="s">
        <v>78</v>
      </c>
      <c r="C15" s="19">
        <v>9</v>
      </c>
      <c r="D15" s="20">
        <f t="shared" si="1"/>
        <v>2.018842530282638E-3</v>
      </c>
      <c r="F15" s="18" t="s">
        <v>13</v>
      </c>
      <c r="G15" s="19">
        <v>43</v>
      </c>
      <c r="H15" s="20">
        <f t="shared" si="0"/>
        <v>9.6455809780170484E-3</v>
      </c>
    </row>
    <row r="16" spans="2:8" x14ac:dyDescent="0.25">
      <c r="B16" s="18" t="s">
        <v>11</v>
      </c>
      <c r="C16" s="19">
        <v>1</v>
      </c>
      <c r="D16" s="20">
        <f t="shared" si="1"/>
        <v>2.2431583669807088E-4</v>
      </c>
      <c r="F16" s="18" t="s">
        <v>71</v>
      </c>
      <c r="G16" s="19">
        <v>37</v>
      </c>
      <c r="H16" s="20">
        <f t="shared" si="0"/>
        <v>8.2996859578286231E-3</v>
      </c>
    </row>
    <row r="17" spans="2:8" x14ac:dyDescent="0.25">
      <c r="B17" s="18" t="s">
        <v>13</v>
      </c>
      <c r="C17" s="19">
        <v>43</v>
      </c>
      <c r="D17" s="20">
        <f t="shared" si="1"/>
        <v>9.6455809780170484E-3</v>
      </c>
      <c r="F17" s="18" t="s">
        <v>14</v>
      </c>
      <c r="G17" s="19">
        <v>35</v>
      </c>
      <c r="H17" s="20">
        <f t="shared" si="0"/>
        <v>7.8510542844324807E-3</v>
      </c>
    </row>
    <row r="18" spans="2:8" x14ac:dyDescent="0.25">
      <c r="B18" s="18" t="s">
        <v>17</v>
      </c>
      <c r="C18" s="19">
        <v>18</v>
      </c>
      <c r="D18" s="20">
        <f t="shared" si="1"/>
        <v>4.0376850605652759E-3</v>
      </c>
      <c r="F18" s="18" t="s">
        <v>12</v>
      </c>
      <c r="G18" s="19">
        <v>29</v>
      </c>
      <c r="H18" s="20">
        <f t="shared" si="0"/>
        <v>6.5051592642440554E-3</v>
      </c>
    </row>
    <row r="19" spans="2:8" x14ac:dyDescent="0.25">
      <c r="B19" s="18" t="s">
        <v>74</v>
      </c>
      <c r="C19" s="19">
        <v>262</v>
      </c>
      <c r="D19" s="20">
        <f t="shared" si="1"/>
        <v>5.8770749214894571E-2</v>
      </c>
      <c r="F19" s="18" t="s">
        <v>17</v>
      </c>
      <c r="G19" s="19">
        <v>18</v>
      </c>
      <c r="H19" s="20">
        <f t="shared" si="0"/>
        <v>4.0376850605652759E-3</v>
      </c>
    </row>
    <row r="20" spans="2:8" x14ac:dyDescent="0.25">
      <c r="B20" s="18" t="s">
        <v>8</v>
      </c>
      <c r="C20" s="19">
        <v>1048</v>
      </c>
      <c r="D20" s="20">
        <f t="shared" si="1"/>
        <v>0.23508299685957829</v>
      </c>
      <c r="F20" s="18" t="s">
        <v>79</v>
      </c>
      <c r="G20" s="19">
        <v>18</v>
      </c>
      <c r="H20" s="20">
        <f t="shared" si="0"/>
        <v>4.0376850605652759E-3</v>
      </c>
    </row>
    <row r="21" spans="2:8" x14ac:dyDescent="0.25">
      <c r="B21" s="18" t="s">
        <v>79</v>
      </c>
      <c r="C21" s="19">
        <v>18</v>
      </c>
      <c r="D21" s="20">
        <f t="shared" si="1"/>
        <v>4.0376850605652759E-3</v>
      </c>
      <c r="F21" s="18" t="s">
        <v>7</v>
      </c>
      <c r="G21" s="19">
        <v>16</v>
      </c>
      <c r="H21" s="20">
        <f t="shared" si="0"/>
        <v>3.589053387169134E-3</v>
      </c>
    </row>
    <row r="22" spans="2:8" x14ac:dyDescent="0.25">
      <c r="B22" s="18" t="s">
        <v>76</v>
      </c>
      <c r="C22" s="19">
        <v>147</v>
      </c>
      <c r="D22" s="20">
        <f t="shared" si="1"/>
        <v>3.2974427994616418E-2</v>
      </c>
      <c r="F22" s="18" t="s">
        <v>73</v>
      </c>
      <c r="G22" s="19">
        <v>11</v>
      </c>
      <c r="H22" s="20">
        <f t="shared" si="0"/>
        <v>2.4674742036787799E-3</v>
      </c>
    </row>
    <row r="23" spans="2:8" x14ac:dyDescent="0.25">
      <c r="B23" s="18" t="s">
        <v>80</v>
      </c>
      <c r="C23" s="19">
        <v>9</v>
      </c>
      <c r="D23" s="20">
        <f t="shared" si="1"/>
        <v>2.018842530282638E-3</v>
      </c>
      <c r="F23" s="18" t="s">
        <v>78</v>
      </c>
      <c r="G23" s="19">
        <v>9</v>
      </c>
      <c r="H23" s="20">
        <f t="shared" si="0"/>
        <v>2.018842530282638E-3</v>
      </c>
    </row>
    <row r="24" spans="2:8" x14ac:dyDescent="0.25">
      <c r="B24" s="18" t="s">
        <v>21</v>
      </c>
      <c r="C24" s="19">
        <v>5</v>
      </c>
      <c r="D24" s="20">
        <f t="shared" si="1"/>
        <v>1.1215791834903544E-3</v>
      </c>
      <c r="F24" s="18" t="s">
        <v>80</v>
      </c>
      <c r="G24" s="19">
        <v>9</v>
      </c>
      <c r="H24" s="20">
        <f t="shared" si="0"/>
        <v>2.018842530282638E-3</v>
      </c>
    </row>
    <row r="25" spans="2:8" x14ac:dyDescent="0.25">
      <c r="B25" s="18" t="s">
        <v>12</v>
      </c>
      <c r="C25" s="19">
        <v>29</v>
      </c>
      <c r="D25" s="20">
        <f t="shared" si="1"/>
        <v>6.5051592642440554E-3</v>
      </c>
      <c r="F25" s="18" t="s">
        <v>9</v>
      </c>
      <c r="G25" s="19">
        <v>6</v>
      </c>
      <c r="H25" s="20">
        <f t="shared" si="0"/>
        <v>1.3458950201884253E-3</v>
      </c>
    </row>
    <row r="26" spans="2:8" x14ac:dyDescent="0.25">
      <c r="B26" s="18" t="s">
        <v>24</v>
      </c>
      <c r="C26" s="19">
        <v>3</v>
      </c>
      <c r="D26" s="20">
        <f t="shared" si="1"/>
        <v>6.7294751009421266E-4</v>
      </c>
      <c r="F26" s="18" t="s">
        <v>21</v>
      </c>
      <c r="G26" s="19">
        <v>5</v>
      </c>
      <c r="H26" s="20">
        <f t="shared" si="0"/>
        <v>1.1215791834903544E-3</v>
      </c>
    </row>
    <row r="27" spans="2:8" x14ac:dyDescent="0.25">
      <c r="B27" s="18" t="s">
        <v>27</v>
      </c>
      <c r="C27" s="19">
        <v>2</v>
      </c>
      <c r="D27" s="20">
        <f t="shared" si="1"/>
        <v>4.4863167339614175E-4</v>
      </c>
      <c r="F27" s="18" t="s">
        <v>81</v>
      </c>
      <c r="G27" s="19">
        <v>5</v>
      </c>
      <c r="H27" s="20">
        <f t="shared" si="0"/>
        <v>1.1215791834903544E-3</v>
      </c>
    </row>
    <row r="28" spans="2:8" x14ac:dyDescent="0.25">
      <c r="B28" s="18" t="s">
        <v>10</v>
      </c>
      <c r="C28" s="19">
        <v>1783</v>
      </c>
      <c r="D28" s="20">
        <f t="shared" si="1"/>
        <v>0.39995513683266037</v>
      </c>
      <c r="F28" s="18" t="s">
        <v>24</v>
      </c>
      <c r="G28" s="19">
        <v>3</v>
      </c>
      <c r="H28" s="20">
        <f t="shared" si="0"/>
        <v>6.7294751009421266E-4</v>
      </c>
    </row>
    <row r="29" spans="2:8" x14ac:dyDescent="0.25">
      <c r="B29" s="18" t="s">
        <v>81</v>
      </c>
      <c r="C29" s="19">
        <v>5</v>
      </c>
      <c r="D29" s="20">
        <f t="shared" si="1"/>
        <v>1.1215791834903544E-3</v>
      </c>
      <c r="F29" s="18" t="s">
        <v>75</v>
      </c>
      <c r="G29" s="19">
        <v>2</v>
      </c>
      <c r="H29" s="20">
        <f t="shared" si="0"/>
        <v>4.4863167339614175E-4</v>
      </c>
    </row>
    <row r="30" spans="2:8" x14ac:dyDescent="0.25">
      <c r="B30" s="18" t="s">
        <v>14</v>
      </c>
      <c r="C30" s="19">
        <v>35</v>
      </c>
      <c r="D30" s="20">
        <f t="shared" si="1"/>
        <v>7.8510542844324807E-3</v>
      </c>
      <c r="F30" s="18" t="s">
        <v>27</v>
      </c>
      <c r="G30" s="19">
        <v>2</v>
      </c>
      <c r="H30" s="20">
        <f t="shared" si="0"/>
        <v>4.4863167339614175E-4</v>
      </c>
    </row>
    <row r="31" spans="2:8" x14ac:dyDescent="0.25">
      <c r="B31" s="18" t="s">
        <v>77</v>
      </c>
      <c r="C31" s="19">
        <v>134</v>
      </c>
      <c r="D31" s="20">
        <f t="shared" si="1"/>
        <v>3.0058322117541499E-2</v>
      </c>
      <c r="F31" s="18" t="s">
        <v>72</v>
      </c>
      <c r="G31" s="19">
        <v>1</v>
      </c>
      <c r="H31" s="20">
        <f t="shared" si="0"/>
        <v>2.2431583669807088E-4</v>
      </c>
    </row>
    <row r="32" spans="2:8" x14ac:dyDescent="0.25">
      <c r="B32" s="18" t="s">
        <v>82</v>
      </c>
      <c r="C32" s="19">
        <v>1</v>
      </c>
      <c r="D32" s="20">
        <f t="shared" si="1"/>
        <v>2.2431583669807088E-4</v>
      </c>
      <c r="F32" s="18" t="s">
        <v>11</v>
      </c>
      <c r="G32" s="19">
        <v>1</v>
      </c>
      <c r="H32" s="20">
        <f t="shared" si="0"/>
        <v>2.2431583669807088E-4</v>
      </c>
    </row>
    <row r="33" spans="2:8" ht="15.75" thickBot="1" x14ac:dyDescent="0.3">
      <c r="B33" s="38" t="s">
        <v>18</v>
      </c>
      <c r="C33" s="34">
        <v>92</v>
      </c>
      <c r="D33" s="39">
        <f t="shared" si="1"/>
        <v>2.063705697622252E-2</v>
      </c>
      <c r="F33" s="38" t="s">
        <v>82</v>
      </c>
      <c r="G33" s="34">
        <v>1</v>
      </c>
      <c r="H33" s="39">
        <f t="shared" si="0"/>
        <v>2.2431583669807088E-4</v>
      </c>
    </row>
    <row r="34" spans="2:8" ht="30" customHeight="1" thickBot="1" x14ac:dyDescent="0.3">
      <c r="B34" s="21" t="s">
        <v>29</v>
      </c>
      <c r="C34" s="40">
        <v>4458</v>
      </c>
      <c r="D34" s="41">
        <f t="shared" si="1"/>
        <v>1</v>
      </c>
      <c r="F34" s="21" t="s">
        <v>29</v>
      </c>
      <c r="G34" s="40">
        <v>4458</v>
      </c>
      <c r="H34" s="41">
        <f t="shared" si="0"/>
        <v>1</v>
      </c>
    </row>
    <row r="36" spans="2:8" ht="15.75" thickBot="1" x14ac:dyDescent="0.3"/>
    <row r="37" spans="2:8" ht="15.75" thickBot="1" x14ac:dyDescent="0.3">
      <c r="B37" s="24" t="s">
        <v>30</v>
      </c>
      <c r="C37" s="25"/>
    </row>
    <row r="38" spans="2:8" ht="30.75" thickBot="1" x14ac:dyDescent="0.3">
      <c r="B38" s="26" t="s">
        <v>31</v>
      </c>
      <c r="C38" s="27" t="s">
        <v>83</v>
      </c>
    </row>
    <row r="39" spans="2:8" x14ac:dyDescent="0.25">
      <c r="B39" s="28" t="s">
        <v>70</v>
      </c>
      <c r="C39" s="29">
        <v>741</v>
      </c>
    </row>
    <row r="40" spans="2:8" x14ac:dyDescent="0.25">
      <c r="B40" s="30" t="s">
        <v>70</v>
      </c>
      <c r="C40" s="19">
        <v>740</v>
      </c>
    </row>
    <row r="41" spans="2:8" x14ac:dyDescent="0.25">
      <c r="B41" s="30" t="s">
        <v>18</v>
      </c>
      <c r="C41" s="19">
        <v>1</v>
      </c>
    </row>
    <row r="42" spans="2:8" x14ac:dyDescent="0.25">
      <c r="B42" s="31" t="s">
        <v>71</v>
      </c>
      <c r="C42" s="32">
        <v>37</v>
      </c>
    </row>
    <row r="43" spans="2:8" x14ac:dyDescent="0.25">
      <c r="B43" s="30" t="s">
        <v>84</v>
      </c>
      <c r="C43" s="19">
        <v>1</v>
      </c>
    </row>
    <row r="44" spans="2:8" x14ac:dyDescent="0.25">
      <c r="B44" s="30" t="s">
        <v>85</v>
      </c>
      <c r="C44" s="19">
        <v>1</v>
      </c>
    </row>
    <row r="45" spans="2:8" x14ac:dyDescent="0.25">
      <c r="B45" s="30" t="s">
        <v>86</v>
      </c>
      <c r="C45" s="19">
        <v>12</v>
      </c>
    </row>
    <row r="46" spans="2:8" x14ac:dyDescent="0.25">
      <c r="B46" s="30" t="s">
        <v>87</v>
      </c>
      <c r="C46" s="19">
        <v>3</v>
      </c>
    </row>
    <row r="47" spans="2:8" x14ac:dyDescent="0.25">
      <c r="B47" s="30" t="s">
        <v>88</v>
      </c>
      <c r="C47" s="19">
        <v>2</v>
      </c>
    </row>
    <row r="48" spans="2:8" x14ac:dyDescent="0.25">
      <c r="B48" s="30" t="s">
        <v>89</v>
      </c>
      <c r="C48" s="19">
        <v>5</v>
      </c>
    </row>
    <row r="49" spans="2:3" x14ac:dyDescent="0.25">
      <c r="B49" s="30" t="s">
        <v>90</v>
      </c>
      <c r="C49" s="19">
        <v>1</v>
      </c>
    </row>
    <row r="50" spans="2:3" x14ac:dyDescent="0.25">
      <c r="B50" s="30" t="s">
        <v>91</v>
      </c>
      <c r="C50" s="19">
        <v>10</v>
      </c>
    </row>
    <row r="51" spans="2:3" x14ac:dyDescent="0.25">
      <c r="B51" s="30" t="s">
        <v>92</v>
      </c>
      <c r="C51" s="19">
        <v>1</v>
      </c>
    </row>
    <row r="52" spans="2:3" x14ac:dyDescent="0.25">
      <c r="B52" s="30" t="s">
        <v>93</v>
      </c>
      <c r="C52" s="19">
        <v>1</v>
      </c>
    </row>
    <row r="53" spans="2:3" x14ac:dyDescent="0.25">
      <c r="B53" s="31" t="s">
        <v>72</v>
      </c>
      <c r="C53" s="32">
        <v>1</v>
      </c>
    </row>
    <row r="54" spans="2:3" x14ac:dyDescent="0.25">
      <c r="B54" s="30" t="s">
        <v>94</v>
      </c>
      <c r="C54" s="19">
        <v>1</v>
      </c>
    </row>
    <row r="55" spans="2:3" x14ac:dyDescent="0.25">
      <c r="B55" s="31" t="s">
        <v>73</v>
      </c>
      <c r="C55" s="32">
        <v>11</v>
      </c>
    </row>
    <row r="56" spans="2:3" x14ac:dyDescent="0.25">
      <c r="B56" s="30" t="s">
        <v>95</v>
      </c>
      <c r="C56" s="19">
        <v>10</v>
      </c>
    </row>
    <row r="57" spans="2:3" x14ac:dyDescent="0.25">
      <c r="B57" s="30" t="s">
        <v>18</v>
      </c>
      <c r="C57" s="19">
        <v>1</v>
      </c>
    </row>
    <row r="58" spans="2:3" x14ac:dyDescent="0.25">
      <c r="B58" s="31" t="s">
        <v>75</v>
      </c>
      <c r="C58" s="32">
        <v>2</v>
      </c>
    </row>
    <row r="59" spans="2:3" x14ac:dyDescent="0.25">
      <c r="B59" s="30" t="s">
        <v>75</v>
      </c>
      <c r="C59" s="19">
        <v>2</v>
      </c>
    </row>
    <row r="60" spans="2:3" x14ac:dyDescent="0.25">
      <c r="B60" s="31" t="s">
        <v>7</v>
      </c>
      <c r="C60" s="32">
        <v>16</v>
      </c>
    </row>
    <row r="61" spans="2:3" x14ac:dyDescent="0.25">
      <c r="B61" s="30" t="s">
        <v>33</v>
      </c>
      <c r="C61" s="19">
        <v>16</v>
      </c>
    </row>
    <row r="62" spans="2:3" x14ac:dyDescent="0.25">
      <c r="B62" s="31" t="s">
        <v>9</v>
      </c>
      <c r="C62" s="32">
        <v>6</v>
      </c>
    </row>
    <row r="63" spans="2:3" x14ac:dyDescent="0.25">
      <c r="B63" s="30" t="s">
        <v>96</v>
      </c>
      <c r="C63" s="19">
        <v>1</v>
      </c>
    </row>
    <row r="64" spans="2:3" x14ac:dyDescent="0.25">
      <c r="B64" s="30" t="s">
        <v>97</v>
      </c>
      <c r="C64" s="19">
        <v>2</v>
      </c>
    </row>
    <row r="65" spans="2:3" x14ac:dyDescent="0.25">
      <c r="B65" s="30" t="s">
        <v>35</v>
      </c>
      <c r="C65" s="19">
        <v>2</v>
      </c>
    </row>
    <row r="66" spans="2:3" x14ac:dyDescent="0.25">
      <c r="B66" s="30" t="s">
        <v>18</v>
      </c>
      <c r="C66" s="19">
        <v>1</v>
      </c>
    </row>
    <row r="67" spans="2:3" x14ac:dyDescent="0.25">
      <c r="B67" s="31" t="s">
        <v>78</v>
      </c>
      <c r="C67" s="32">
        <v>9</v>
      </c>
    </row>
    <row r="68" spans="2:3" x14ac:dyDescent="0.25">
      <c r="B68" s="30" t="s">
        <v>78</v>
      </c>
      <c r="C68" s="19">
        <v>9</v>
      </c>
    </row>
    <row r="69" spans="2:3" x14ac:dyDescent="0.25">
      <c r="B69" s="31" t="s">
        <v>11</v>
      </c>
      <c r="C69" s="32">
        <v>1</v>
      </c>
    </row>
    <row r="70" spans="2:3" x14ac:dyDescent="0.25">
      <c r="B70" s="30" t="s">
        <v>33</v>
      </c>
      <c r="C70" s="19">
        <v>1</v>
      </c>
    </row>
    <row r="71" spans="2:3" x14ac:dyDescent="0.25">
      <c r="B71" s="31" t="s">
        <v>13</v>
      </c>
      <c r="C71" s="32">
        <v>43</v>
      </c>
    </row>
    <row r="72" spans="2:3" x14ac:dyDescent="0.25">
      <c r="B72" s="30" t="s">
        <v>36</v>
      </c>
      <c r="C72" s="19">
        <v>1</v>
      </c>
    </row>
    <row r="73" spans="2:3" x14ac:dyDescent="0.25">
      <c r="B73" s="30" t="s">
        <v>40</v>
      </c>
      <c r="C73" s="19">
        <v>1</v>
      </c>
    </row>
    <row r="74" spans="2:3" x14ac:dyDescent="0.25">
      <c r="B74" s="30" t="s">
        <v>42</v>
      </c>
      <c r="C74" s="19">
        <v>2</v>
      </c>
    </row>
    <row r="75" spans="2:3" x14ac:dyDescent="0.25">
      <c r="B75" s="30" t="s">
        <v>43</v>
      </c>
      <c r="C75" s="19">
        <v>38</v>
      </c>
    </row>
    <row r="76" spans="2:3" x14ac:dyDescent="0.25">
      <c r="B76" s="30" t="s">
        <v>18</v>
      </c>
      <c r="C76" s="19">
        <v>1</v>
      </c>
    </row>
    <row r="77" spans="2:3" x14ac:dyDescent="0.25">
      <c r="B77" s="31" t="s">
        <v>17</v>
      </c>
      <c r="C77" s="32">
        <v>18</v>
      </c>
    </row>
    <row r="78" spans="2:3" x14ac:dyDescent="0.25">
      <c r="B78" s="30" t="s">
        <v>46</v>
      </c>
      <c r="C78" s="19">
        <v>17</v>
      </c>
    </row>
    <row r="79" spans="2:3" x14ac:dyDescent="0.25">
      <c r="B79" s="30" t="s">
        <v>98</v>
      </c>
      <c r="C79" s="19">
        <v>1</v>
      </c>
    </row>
    <row r="80" spans="2:3" x14ac:dyDescent="0.25">
      <c r="B80" s="31" t="s">
        <v>74</v>
      </c>
      <c r="C80" s="32">
        <v>262</v>
      </c>
    </row>
    <row r="81" spans="2:3" x14ac:dyDescent="0.25">
      <c r="B81" s="30" t="s">
        <v>74</v>
      </c>
      <c r="C81" s="19">
        <v>260</v>
      </c>
    </row>
    <row r="82" spans="2:3" x14ac:dyDescent="0.25">
      <c r="B82" s="30" t="s">
        <v>18</v>
      </c>
      <c r="C82" s="19">
        <v>2</v>
      </c>
    </row>
    <row r="83" spans="2:3" x14ac:dyDescent="0.25">
      <c r="B83" s="31" t="s">
        <v>8</v>
      </c>
      <c r="C83" s="32">
        <v>1048</v>
      </c>
    </row>
    <row r="84" spans="2:3" x14ac:dyDescent="0.25">
      <c r="B84" s="30" t="s">
        <v>48</v>
      </c>
      <c r="C84" s="19">
        <v>102</v>
      </c>
    </row>
    <row r="85" spans="2:3" x14ac:dyDescent="0.25">
      <c r="B85" s="30" t="s">
        <v>49</v>
      </c>
      <c r="C85" s="19">
        <v>1</v>
      </c>
    </row>
    <row r="86" spans="2:3" x14ac:dyDescent="0.25">
      <c r="B86" s="30" t="s">
        <v>51</v>
      </c>
      <c r="C86" s="19">
        <v>705</v>
      </c>
    </row>
    <row r="87" spans="2:3" x14ac:dyDescent="0.25">
      <c r="B87" s="30" t="s">
        <v>53</v>
      </c>
      <c r="C87" s="19">
        <v>235</v>
      </c>
    </row>
    <row r="88" spans="2:3" x14ac:dyDescent="0.25">
      <c r="B88" s="30" t="s">
        <v>55</v>
      </c>
      <c r="C88" s="19">
        <v>4</v>
      </c>
    </row>
    <row r="89" spans="2:3" x14ac:dyDescent="0.25">
      <c r="B89" s="30" t="s">
        <v>56</v>
      </c>
      <c r="C89" s="19">
        <v>1</v>
      </c>
    </row>
    <row r="90" spans="2:3" x14ac:dyDescent="0.25">
      <c r="B90" s="31" t="s">
        <v>79</v>
      </c>
      <c r="C90" s="32">
        <v>18</v>
      </c>
    </row>
    <row r="91" spans="2:3" x14ac:dyDescent="0.25">
      <c r="B91" s="30" t="s">
        <v>79</v>
      </c>
      <c r="C91" s="19">
        <v>18</v>
      </c>
    </row>
    <row r="92" spans="2:3" x14ac:dyDescent="0.25">
      <c r="B92" s="31" t="s">
        <v>76</v>
      </c>
      <c r="C92" s="32">
        <v>147</v>
      </c>
    </row>
    <row r="93" spans="2:3" x14ac:dyDescent="0.25">
      <c r="B93" s="30" t="s">
        <v>53</v>
      </c>
      <c r="C93" s="19">
        <v>147</v>
      </c>
    </row>
    <row r="94" spans="2:3" x14ac:dyDescent="0.25">
      <c r="B94" s="31" t="s">
        <v>80</v>
      </c>
      <c r="C94" s="32">
        <v>9</v>
      </c>
    </row>
    <row r="95" spans="2:3" x14ac:dyDescent="0.25">
      <c r="B95" s="30" t="s">
        <v>80</v>
      </c>
      <c r="C95" s="19">
        <v>9</v>
      </c>
    </row>
    <row r="96" spans="2:3" x14ac:dyDescent="0.25">
      <c r="B96" s="31" t="s">
        <v>21</v>
      </c>
      <c r="C96" s="32">
        <v>5</v>
      </c>
    </row>
    <row r="97" spans="2:3" x14ac:dyDescent="0.25">
      <c r="B97" s="30" t="s">
        <v>33</v>
      </c>
      <c r="C97" s="19">
        <v>5</v>
      </c>
    </row>
    <row r="98" spans="2:3" x14ac:dyDescent="0.25">
      <c r="B98" s="31" t="s">
        <v>12</v>
      </c>
      <c r="C98" s="32">
        <v>29</v>
      </c>
    </row>
    <row r="99" spans="2:3" x14ac:dyDescent="0.25">
      <c r="B99" s="30" t="s">
        <v>33</v>
      </c>
      <c r="C99" s="19">
        <v>29</v>
      </c>
    </row>
    <row r="100" spans="2:3" x14ac:dyDescent="0.25">
      <c r="B100" s="31" t="s">
        <v>24</v>
      </c>
      <c r="C100" s="32">
        <v>3</v>
      </c>
    </row>
    <row r="101" spans="2:3" x14ac:dyDescent="0.25">
      <c r="B101" s="30" t="s">
        <v>58</v>
      </c>
      <c r="C101" s="19">
        <v>1</v>
      </c>
    </row>
    <row r="102" spans="2:3" x14ac:dyDescent="0.25">
      <c r="B102" s="30" t="s">
        <v>59</v>
      </c>
      <c r="C102" s="19">
        <v>1</v>
      </c>
    </row>
    <row r="103" spans="2:3" x14ac:dyDescent="0.25">
      <c r="B103" s="30" t="s">
        <v>60</v>
      </c>
      <c r="C103" s="19">
        <v>1</v>
      </c>
    </row>
    <row r="104" spans="2:3" x14ac:dyDescent="0.25">
      <c r="B104" s="31" t="s">
        <v>27</v>
      </c>
      <c r="C104" s="32">
        <v>2</v>
      </c>
    </row>
    <row r="105" spans="2:3" x14ac:dyDescent="0.25">
      <c r="B105" s="30" t="s">
        <v>33</v>
      </c>
      <c r="C105" s="19">
        <v>2</v>
      </c>
    </row>
    <row r="106" spans="2:3" x14ac:dyDescent="0.25">
      <c r="B106" s="31" t="s">
        <v>10</v>
      </c>
      <c r="C106" s="32">
        <v>1783</v>
      </c>
    </row>
    <row r="107" spans="2:3" x14ac:dyDescent="0.25">
      <c r="B107" s="30" t="s">
        <v>61</v>
      </c>
      <c r="C107" s="19">
        <v>3</v>
      </c>
    </row>
    <row r="108" spans="2:3" x14ac:dyDescent="0.25">
      <c r="B108" s="30" t="s">
        <v>62</v>
      </c>
      <c r="C108" s="19">
        <v>1688</v>
      </c>
    </row>
    <row r="109" spans="2:3" x14ac:dyDescent="0.25">
      <c r="B109" s="30" t="s">
        <v>63</v>
      </c>
      <c r="C109" s="19">
        <v>91</v>
      </c>
    </row>
    <row r="110" spans="2:3" x14ac:dyDescent="0.25">
      <c r="B110" s="30" t="s">
        <v>64</v>
      </c>
      <c r="C110" s="19">
        <v>1</v>
      </c>
    </row>
    <row r="111" spans="2:3" x14ac:dyDescent="0.25">
      <c r="B111" s="31" t="s">
        <v>81</v>
      </c>
      <c r="C111" s="32">
        <v>5</v>
      </c>
    </row>
    <row r="112" spans="2:3" x14ac:dyDescent="0.25">
      <c r="B112" s="30" t="s">
        <v>81</v>
      </c>
      <c r="C112" s="19">
        <v>5</v>
      </c>
    </row>
    <row r="113" spans="2:3" x14ac:dyDescent="0.25">
      <c r="B113" s="31" t="s">
        <v>14</v>
      </c>
      <c r="C113" s="32">
        <v>35</v>
      </c>
    </row>
    <row r="114" spans="2:3" x14ac:dyDescent="0.25">
      <c r="B114" s="30" t="s">
        <v>65</v>
      </c>
      <c r="C114" s="19">
        <v>3</v>
      </c>
    </row>
    <row r="115" spans="2:3" x14ac:dyDescent="0.25">
      <c r="B115" s="30" t="s">
        <v>66</v>
      </c>
      <c r="C115" s="19">
        <v>1</v>
      </c>
    </row>
    <row r="116" spans="2:3" x14ac:dyDescent="0.25">
      <c r="B116" s="30" t="s">
        <v>14</v>
      </c>
      <c r="C116" s="19">
        <v>31</v>
      </c>
    </row>
    <row r="117" spans="2:3" x14ac:dyDescent="0.25">
      <c r="B117" s="31" t="s">
        <v>77</v>
      </c>
      <c r="C117" s="32">
        <v>134</v>
      </c>
    </row>
    <row r="118" spans="2:3" x14ac:dyDescent="0.25">
      <c r="B118" s="30" t="s">
        <v>77</v>
      </c>
      <c r="C118" s="19">
        <v>133</v>
      </c>
    </row>
    <row r="119" spans="2:3" x14ac:dyDescent="0.25">
      <c r="B119" s="30" t="s">
        <v>18</v>
      </c>
      <c r="C119" s="19">
        <v>1</v>
      </c>
    </row>
    <row r="120" spans="2:3" x14ac:dyDescent="0.25">
      <c r="B120" s="31" t="s">
        <v>82</v>
      </c>
      <c r="C120" s="32">
        <v>1</v>
      </c>
    </row>
    <row r="121" spans="2:3" x14ac:dyDescent="0.25">
      <c r="B121" s="30" t="s">
        <v>82</v>
      </c>
      <c r="C121" s="19">
        <v>1</v>
      </c>
    </row>
    <row r="122" spans="2:3" x14ac:dyDescent="0.25">
      <c r="B122" s="31" t="s">
        <v>18</v>
      </c>
      <c r="C122" s="32">
        <v>92</v>
      </c>
    </row>
    <row r="123" spans="2:3" ht="15.75" thickBot="1" x14ac:dyDescent="0.3">
      <c r="B123" s="33" t="s">
        <v>18</v>
      </c>
      <c r="C123" s="34">
        <v>92</v>
      </c>
    </row>
    <row r="124" spans="2:3" ht="30" customHeight="1" thickBot="1" x14ac:dyDescent="0.3">
      <c r="B124" s="42" t="s">
        <v>29</v>
      </c>
      <c r="C124" s="43">
        <v>4458</v>
      </c>
    </row>
  </sheetData>
  <mergeCells count="5">
    <mergeCell ref="B3:F3"/>
    <mergeCell ref="B4:F4"/>
    <mergeCell ref="B6:D6"/>
    <mergeCell ref="F6:H6"/>
    <mergeCell ref="B37:C37"/>
  </mergeCells>
  <conditionalFormatting sqref="D8:D33">
    <cfRule type="colorScale" priority="2">
      <colorScale>
        <cfvo type="min"/>
        <cfvo type="percentile" val="50"/>
        <cfvo type="max"/>
        <color rgb="FF63BE7B"/>
        <color rgb="FFFFEB84"/>
        <color rgb="FFF8696B"/>
      </colorScale>
    </cfRule>
  </conditionalFormatting>
  <conditionalFormatting sqref="H8:H33">
    <cfRule type="colorScale" priority="1">
      <colorScale>
        <cfvo type="min"/>
        <cfvo type="percentile" val="50"/>
        <cfvo type="max"/>
        <color rgb="FF63BE7B"/>
        <color rgb="FFFFEB84"/>
        <color rgb="FFF8696B"/>
      </colorScale>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2:I18"/>
  <sheetViews>
    <sheetView showGridLines="0" workbookViewId="0">
      <selection activeCell="H29" sqref="H29"/>
    </sheetView>
  </sheetViews>
  <sheetFormatPr defaultRowHeight="15" x14ac:dyDescent="0.25"/>
  <cols>
    <col min="2" max="2" width="30.7109375" customWidth="1"/>
    <col min="3" max="9" width="12.7109375" customWidth="1"/>
  </cols>
  <sheetData>
    <row r="2" spans="2:9" ht="15.75" thickBot="1" x14ac:dyDescent="0.3"/>
    <row r="3" spans="2:9" ht="45" customHeight="1" x14ac:dyDescent="0.25">
      <c r="B3" s="1" t="s">
        <v>99</v>
      </c>
      <c r="C3" s="2"/>
      <c r="D3" s="2"/>
      <c r="E3" s="2"/>
      <c r="F3" s="2"/>
      <c r="G3" s="2"/>
      <c r="H3" s="3"/>
      <c r="I3" s="4"/>
    </row>
    <row r="4" spans="2:9" ht="30" customHeight="1" thickBot="1" x14ac:dyDescent="0.3">
      <c r="B4" s="5" t="s">
        <v>1</v>
      </c>
      <c r="C4" s="6"/>
      <c r="D4" s="6"/>
      <c r="E4" s="6"/>
      <c r="F4" s="6"/>
      <c r="G4" s="6"/>
      <c r="H4" s="7"/>
      <c r="I4" s="8"/>
    </row>
    <row r="5" spans="2:9" ht="15.75" thickBot="1" x14ac:dyDescent="0.3"/>
    <row r="6" spans="2:9" ht="15.75" thickBot="1" x14ac:dyDescent="0.3">
      <c r="B6" s="44" t="s">
        <v>100</v>
      </c>
      <c r="C6" s="45"/>
      <c r="D6" s="45"/>
      <c r="E6" s="45"/>
      <c r="F6" s="45"/>
      <c r="G6" s="45"/>
      <c r="H6" s="46"/>
    </row>
    <row r="7" spans="2:9" x14ac:dyDescent="0.25">
      <c r="B7" s="47" t="s">
        <v>101</v>
      </c>
      <c r="C7" s="48" t="s">
        <v>102</v>
      </c>
      <c r="D7" s="49"/>
      <c r="E7" s="49"/>
      <c r="F7" s="49"/>
      <c r="G7" s="50"/>
      <c r="H7" s="51" t="s">
        <v>29</v>
      </c>
      <c r="I7" s="52" t="s">
        <v>103</v>
      </c>
    </row>
    <row r="8" spans="2:9" ht="30.75" thickBot="1" x14ac:dyDescent="0.3">
      <c r="B8" s="53"/>
      <c r="C8" s="54" t="s">
        <v>104</v>
      </c>
      <c r="D8" s="55" t="s">
        <v>105</v>
      </c>
      <c r="E8" s="55" t="s">
        <v>106</v>
      </c>
      <c r="F8" s="55" t="s">
        <v>107</v>
      </c>
      <c r="G8" s="56" t="s">
        <v>108</v>
      </c>
      <c r="H8" s="57"/>
      <c r="I8" s="58"/>
    </row>
    <row r="9" spans="2:9" x14ac:dyDescent="0.25">
      <c r="B9" s="15" t="s">
        <v>109</v>
      </c>
      <c r="C9" s="59">
        <v>6</v>
      </c>
      <c r="D9" s="60"/>
      <c r="E9" s="60"/>
      <c r="F9" s="60"/>
      <c r="G9" s="61">
        <v>1</v>
      </c>
      <c r="H9" s="62">
        <v>7</v>
      </c>
      <c r="I9" s="63">
        <f>C9/H9</f>
        <v>0.8571428571428571</v>
      </c>
    </row>
    <row r="10" spans="2:9" x14ac:dyDescent="0.25">
      <c r="B10" s="18" t="s">
        <v>110</v>
      </c>
      <c r="C10" s="64">
        <v>1</v>
      </c>
      <c r="D10" s="65">
        <v>7</v>
      </c>
      <c r="E10" s="65"/>
      <c r="F10" s="65"/>
      <c r="G10" s="66"/>
      <c r="H10" s="67">
        <v>8</v>
      </c>
      <c r="I10" s="68">
        <f t="shared" ref="I10:I16" si="0">C10/H10</f>
        <v>0.125</v>
      </c>
    </row>
    <row r="11" spans="2:9" x14ac:dyDescent="0.25">
      <c r="B11" s="18" t="s">
        <v>111</v>
      </c>
      <c r="C11" s="64"/>
      <c r="D11" s="65"/>
      <c r="E11" s="65"/>
      <c r="F11" s="65">
        <v>1</v>
      </c>
      <c r="G11" s="66"/>
      <c r="H11" s="67">
        <v>1</v>
      </c>
      <c r="I11" s="68">
        <f t="shared" si="0"/>
        <v>0</v>
      </c>
    </row>
    <row r="12" spans="2:9" x14ac:dyDescent="0.25">
      <c r="B12" s="18" t="s">
        <v>112</v>
      </c>
      <c r="C12" s="64">
        <v>1</v>
      </c>
      <c r="D12" s="65"/>
      <c r="E12" s="65"/>
      <c r="F12" s="65">
        <v>9</v>
      </c>
      <c r="G12" s="66"/>
      <c r="H12" s="67">
        <v>10</v>
      </c>
      <c r="I12" s="68">
        <f t="shared" si="0"/>
        <v>0.1</v>
      </c>
    </row>
    <row r="13" spans="2:9" x14ac:dyDescent="0.25">
      <c r="B13" s="18" t="s">
        <v>113</v>
      </c>
      <c r="C13" s="64">
        <v>10</v>
      </c>
      <c r="D13" s="65"/>
      <c r="E13" s="65"/>
      <c r="F13" s="65"/>
      <c r="G13" s="66"/>
      <c r="H13" s="67">
        <v>10</v>
      </c>
      <c r="I13" s="68">
        <f t="shared" si="0"/>
        <v>1</v>
      </c>
    </row>
    <row r="14" spans="2:9" x14ac:dyDescent="0.25">
      <c r="B14" s="18" t="s">
        <v>114</v>
      </c>
      <c r="C14" s="64">
        <v>3177</v>
      </c>
      <c r="D14" s="65">
        <v>0</v>
      </c>
      <c r="E14" s="65">
        <v>0</v>
      </c>
      <c r="F14" s="65">
        <v>0</v>
      </c>
      <c r="G14" s="66">
        <v>0</v>
      </c>
      <c r="H14" s="67">
        <v>3177</v>
      </c>
      <c r="I14" s="68">
        <f t="shared" si="0"/>
        <v>1</v>
      </c>
    </row>
    <row r="15" spans="2:9" x14ac:dyDescent="0.25">
      <c r="B15" s="18" t="s">
        <v>115</v>
      </c>
      <c r="C15" s="64">
        <v>1263</v>
      </c>
      <c r="D15" s="65">
        <v>11</v>
      </c>
      <c r="E15" s="65">
        <v>3</v>
      </c>
      <c r="F15" s="65"/>
      <c r="G15" s="66"/>
      <c r="H15" s="67">
        <v>1277</v>
      </c>
      <c r="I15" s="68">
        <f t="shared" si="0"/>
        <v>0.98903680501174629</v>
      </c>
    </row>
    <row r="16" spans="2:9" ht="15.75" thickBot="1" x14ac:dyDescent="0.3">
      <c r="B16" s="38" t="s">
        <v>116</v>
      </c>
      <c r="C16" s="69"/>
      <c r="D16" s="70"/>
      <c r="E16" s="70">
        <v>1</v>
      </c>
      <c r="F16" s="70">
        <v>4</v>
      </c>
      <c r="G16" s="71"/>
      <c r="H16" s="72">
        <v>5</v>
      </c>
      <c r="I16" s="73">
        <f t="shared" si="0"/>
        <v>0</v>
      </c>
    </row>
    <row r="17" spans="2:8" ht="30" customHeight="1" thickBot="1" x14ac:dyDescent="0.3">
      <c r="B17" s="74" t="s">
        <v>117</v>
      </c>
      <c r="C17" s="75">
        <v>4458</v>
      </c>
      <c r="D17" s="76">
        <v>18</v>
      </c>
      <c r="E17" s="76">
        <v>4</v>
      </c>
      <c r="F17" s="76">
        <v>14</v>
      </c>
      <c r="G17" s="77">
        <v>1</v>
      </c>
      <c r="H17" s="78">
        <v>4495</v>
      </c>
    </row>
    <row r="18" spans="2:8" ht="30" customHeight="1" thickBot="1" x14ac:dyDescent="0.3">
      <c r="B18" s="79" t="s">
        <v>118</v>
      </c>
      <c r="C18" s="80">
        <f>C17/$H$17</f>
        <v>0.99176863181312569</v>
      </c>
      <c r="D18" s="81">
        <f t="shared" ref="D18:G18" si="1">D17/$H$17</f>
        <v>4.0044493882091213E-3</v>
      </c>
      <c r="E18" s="81">
        <f t="shared" si="1"/>
        <v>8.898776418242492E-4</v>
      </c>
      <c r="F18" s="81">
        <f t="shared" si="1"/>
        <v>3.1145717463848719E-3</v>
      </c>
      <c r="G18" s="82">
        <f t="shared" si="1"/>
        <v>2.224694104560623E-4</v>
      </c>
    </row>
  </sheetData>
  <mergeCells count="7">
    <mergeCell ref="I7:I8"/>
    <mergeCell ref="B3:G3"/>
    <mergeCell ref="B4:G4"/>
    <mergeCell ref="B6:H6"/>
    <mergeCell ref="B7:B8"/>
    <mergeCell ref="C7:G7"/>
    <mergeCell ref="H7:H8"/>
  </mergeCells>
  <conditionalFormatting sqref="I9:I16">
    <cfRule type="colorScale" priority="2">
      <colorScale>
        <cfvo type="min"/>
        <cfvo type="percentile" val="50"/>
        <cfvo type="max"/>
        <color rgb="FFF8696B"/>
        <color rgb="FFFFEB84"/>
        <color rgb="FF63BE7B"/>
      </colorScale>
    </cfRule>
  </conditionalFormatting>
  <conditionalFormatting sqref="C18:G18">
    <cfRule type="colorScale" priority="1">
      <colorScale>
        <cfvo type="min"/>
        <cfvo type="percentile" val="50"/>
        <cfvo type="max"/>
        <color rgb="FF63BE7B"/>
        <color rgb="FFFFEB84"/>
        <color rgb="FFF8696B"/>
      </colorScale>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6</vt:i4>
      </vt:variant>
    </vt:vector>
  </HeadingPairs>
  <TitlesOfParts>
    <vt:vector size="6" baseType="lpstr">
      <vt:lpstr>Legenda</vt:lpstr>
      <vt:lpstr>Giugno</vt:lpstr>
      <vt:lpstr>Grafici</vt:lpstr>
      <vt:lpstr>Telefono</vt:lpstr>
      <vt:lpstr>Mail</vt:lpstr>
      <vt:lpstr>Mail per Coda</vt:lpstr>
    </vt:vector>
  </TitlesOfParts>
  <Company>Capodarco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Fabrizio Mesiti</dc:creator>
  <cp:lastModifiedBy>Fabrizio Mesiti</cp:lastModifiedBy>
  <dcterms:created xsi:type="dcterms:W3CDTF">2020-08-05T16:20:05Z</dcterms:created>
  <dcterms:modified xsi:type="dcterms:W3CDTF">2020-08-05T16:21:53Z</dcterms:modified>
</cp:coreProperties>
</file>